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D:\Kumpulan file\HASIL REVIU PENGADAAN 2022\Civil Planning\P02220140 PENGADAAN JASA PERBAIKAN GUDANG OWS TAHAP II\"/>
    </mc:Choice>
  </mc:AlternateContent>
  <xr:revisionPtr revIDLastSave="0" documentId="8_{068108C3-B4AA-494E-B595-E34B2711CD96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BOQ" sheetId="16" r:id="rId1"/>
    <sheet name="SPESIFIKASI" sheetId="17" r:id="rId2"/>
  </sheets>
  <definedNames>
    <definedName name="_xlnm.Print_Area" localSheetId="0">BOQ!$A$1:$L$111</definedName>
    <definedName name="_xlnm.Print_Area" localSheetId="1">SPESIFIKASI!$A$1:$H$84</definedName>
    <definedName name="_xlnm.Print_Titles" localSheetId="0">BOQ!$6:$8</definedName>
    <definedName name="_xlnm.Print_Titles" localSheetId="1">SPESIFIKASI!$6:$8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9" i="16" l="1"/>
  <c r="L98" i="16" s="1"/>
  <c r="L95" i="16"/>
  <c r="L93" i="16"/>
  <c r="L88" i="16"/>
  <c r="L87" i="16"/>
  <c r="L80" i="16"/>
  <c r="L79" i="16"/>
  <c r="L78" i="16"/>
  <c r="L71" i="16"/>
  <c r="L70" i="16"/>
  <c r="L69" i="16"/>
  <c r="L68" i="16"/>
  <c r="L67" i="16"/>
  <c r="L66" i="16"/>
  <c r="L65" i="16"/>
  <c r="L62" i="16"/>
  <c r="L61" i="16"/>
  <c r="L60" i="16"/>
  <c r="L59" i="16"/>
  <c r="L57" i="16"/>
  <c r="L56" i="16"/>
  <c r="L54" i="16"/>
  <c r="L52" i="16"/>
  <c r="L50" i="16"/>
  <c r="L49" i="16"/>
  <c r="L48" i="16"/>
  <c r="L46" i="16"/>
  <c r="L45" i="16"/>
  <c r="L44" i="16"/>
  <c r="L40" i="16"/>
  <c r="L39" i="16"/>
  <c r="L37" i="16"/>
  <c r="L34" i="16"/>
  <c r="L33" i="16"/>
  <c r="L86" i="16" l="1"/>
  <c r="L64" i="16"/>
  <c r="L42" i="16"/>
  <c r="L77" i="16"/>
  <c r="L92" i="16"/>
  <c r="L38" i="16"/>
  <c r="L36" i="16" s="1"/>
  <c r="L32" i="16"/>
  <c r="L31" i="16" s="1"/>
  <c r="L102" i="16" l="1"/>
  <c r="L103" i="16" s="1"/>
  <c r="L107" i="16" s="1"/>
  <c r="L108" i="16" s="1"/>
</calcChain>
</file>

<file path=xl/sharedStrings.xml><?xml version="1.0" encoding="utf-8"?>
<sst xmlns="http://schemas.openxmlformats.org/spreadsheetml/2006/main" count="468" uniqueCount="271">
  <si>
    <t>NO</t>
  </si>
  <si>
    <t>URAIAN PEKERJAAN</t>
  </si>
  <si>
    <t>VOLUME</t>
  </si>
  <si>
    <t xml:space="preserve">HARGA </t>
  </si>
  <si>
    <t>JUMLAH</t>
  </si>
  <si>
    <t>SAT.</t>
  </si>
  <si>
    <t>SATUAN</t>
  </si>
  <si>
    <t xml:space="preserve"> HARGA</t>
  </si>
  <si>
    <t>I</t>
  </si>
  <si>
    <t>Rp</t>
  </si>
  <si>
    <t>Rp.</t>
  </si>
  <si>
    <t>Lokasi</t>
  </si>
  <si>
    <t>Tahun</t>
  </si>
  <si>
    <t>Ls</t>
  </si>
  <si>
    <t>II</t>
  </si>
  <si>
    <t>III</t>
  </si>
  <si>
    <t>IV</t>
  </si>
  <si>
    <t>V</t>
  </si>
  <si>
    <t>VI</t>
  </si>
  <si>
    <t>VII</t>
  </si>
  <si>
    <t xml:space="preserve"> PEKERJAAN PENDAHULUAN</t>
  </si>
  <si>
    <t xml:space="preserve"> PEKERJAAN PENGECATAN</t>
  </si>
  <si>
    <t>VIII</t>
  </si>
  <si>
    <t>BILL OF QUANTITY (BOQ)</t>
  </si>
  <si>
    <t>Kg</t>
  </si>
  <si>
    <t xml:space="preserve"> PEKERJAAN PEMBERSIHAN</t>
  </si>
  <si>
    <t>IX</t>
  </si>
  <si>
    <t>Proyek</t>
  </si>
  <si>
    <t>Pcs</t>
  </si>
  <si>
    <t>Pek. Pembersihan Lokasi</t>
  </si>
  <si>
    <t>bulan</t>
  </si>
  <si>
    <t>Peralatan APD dan P3K</t>
  </si>
  <si>
    <t>Tenaga Site Engineer</t>
  </si>
  <si>
    <t>Tenaga Safety Officer</t>
  </si>
  <si>
    <t xml:space="preserve"> TENAGA AHLI</t>
  </si>
  <si>
    <t>Oh</t>
  </si>
  <si>
    <t xml:space="preserve"> Pek. Urugan Pasir Bawah Pondasi, tebal 5 cm</t>
  </si>
  <si>
    <t xml:space="preserve"> - Bekisting Pondasi ( 3x Pakai )</t>
  </si>
  <si>
    <t xml:space="preserve"> - Penulangan</t>
  </si>
  <si>
    <t xml:space="preserve"> - Bekisting Sloof ( 3x Pakai )</t>
  </si>
  <si>
    <t>Pek. Mobilisasi Bahan dan Peralatan Kerja</t>
  </si>
  <si>
    <t>Pek. Administrasi dan Dokumentasi</t>
  </si>
  <si>
    <t>Pek. Pengukuran dan Pemasangan Bouwplank</t>
  </si>
  <si>
    <t>Pek. Papan Nama Proyek dan Rambu</t>
  </si>
  <si>
    <t>Keterangan :</t>
  </si>
  <si>
    <t>m3</t>
  </si>
  <si>
    <t>m2</t>
  </si>
  <si>
    <t>SUB TOTAL</t>
  </si>
  <si>
    <t>A. JUMLAH HARGA ( TERMASUK KEUNTUNGAN )</t>
  </si>
  <si>
    <t>B. JUMLAH HARGA SEBELUM PPN (DIBULATKAN)</t>
  </si>
  <si>
    <t>D. TOTAL HARGA SETELAH PPN (B+C)</t>
  </si>
  <si>
    <t>Swab Test Pekerja</t>
  </si>
  <si>
    <t xml:space="preserve"> - Beton K-250</t>
  </si>
  <si>
    <t>m1</t>
  </si>
  <si>
    <t>Pek. Bolt M16 ( Baut Hitam A325 )</t>
  </si>
  <si>
    <t>Pek. Balok, WF 200x100x5,5x8 mm</t>
  </si>
  <si>
    <t>Titik</t>
  </si>
  <si>
    <t>Pek. Grouting, tebal 5 cm</t>
  </si>
  <si>
    <t>Pek. Pengujian NDT Setelah Pengelasan ( Non Destructive Testing )</t>
  </si>
  <si>
    <t>Pek. Pengujian Material Sample Baja</t>
  </si>
  <si>
    <t>Pek. Anchor Bolt D24,  L= 60 cm</t>
  </si>
  <si>
    <t>Pek.  Biaya Ultilitas (Penyiapan Instalasi Air dan Listrik untuk Operasional Proyek)</t>
  </si>
  <si>
    <t>Bulan</t>
  </si>
  <si>
    <t>Pek. Lantai Kerja Poerplate K-125, tebal 5 cm</t>
  </si>
  <si>
    <t xml:space="preserve"> - Beton, camp.1PC :3PB : 5KRL</t>
  </si>
  <si>
    <t>( 1 Lapis Plamir, 1 Lapis Cat Dasar, 2 Lapis Cat Penutup )</t>
  </si>
  <si>
    <t>: Area DPP PT. ANTAM, Tbk. UBPN Sultra</t>
  </si>
  <si>
    <t>: 2022</t>
  </si>
  <si>
    <t>Pek. Test Beton K-250</t>
  </si>
  <si>
    <t>- Termasuk Biaya Sewa Mobil untuk Mobilisasi Bahan Material dan Mobilisasi Pekerja ke Proyek</t>
  </si>
  <si>
    <t xml:space="preserve"> PEKERJAAN STRUKTUR BAJA</t>
  </si>
  <si>
    <t xml:space="preserve"> PEKERJAAN RANGKA BAJA RINGAN  DAN ATAP</t>
  </si>
  <si>
    <t>Pek. Kolom, HB 150x150x7x10 mm</t>
  </si>
  <si>
    <t xml:space="preserve">Biaya pekerjaan struktur baja sudah memperhitungkan semua komponen, baik meterial, pabrikasi, </t>
  </si>
  <si>
    <t xml:space="preserve"> Pek. Urugan Kembali Tanah Galian dan Pemadatan</t>
  </si>
  <si>
    <t xml:space="preserve"> PEKERJAAN GALIAN TANAH DAN URUGAN PASIR </t>
  </si>
  <si>
    <t>Pek. Sewa Scaffolding</t>
  </si>
  <si>
    <t>Set</t>
  </si>
  <si>
    <t>Pek. Bracing, UNP 125x65x6 mm</t>
  </si>
  <si>
    <t>Pek. Lantai Kerja Sloof K-125, tebal 5 cm</t>
  </si>
  <si>
    <t>Pek. Bongkar Bangunan Existing ( Tiang Kayu, Pondasi Umpak, Kuda-kuda kayu dan Atap Seng )</t>
  </si>
  <si>
    <t xml:space="preserve">Biaya pekerjaan struktur atap sudah memperhitungkan semua komponen, baik material, pabrikasi, </t>
  </si>
  <si>
    <t>dibutuhkan sampai dengan struktur rangka atap terpasang.</t>
  </si>
  <si>
    <t xml:space="preserve"> - Beton K-250, tebal 15 cm</t>
  </si>
  <si>
    <t>dengan struktur rangka atap terpasang.</t>
  </si>
  <si>
    <t xml:space="preserve">mobilisasi/pengangkutan, sewa alat berat, erection dan komponen lain yang dibutuhkan sampai </t>
  </si>
  <si>
    <t>Tenaga Surveyor</t>
  </si>
  <si>
    <t xml:space="preserve">Pek. Base Plate 290x290 mm, tebal 12 mm </t>
  </si>
  <si>
    <t>- Besi Angkur D10 mm, Panjang 55 cm ( Termasuk Jasa Bor Beton )</t>
  </si>
  <si>
    <t xml:space="preserve">- Lem Angkur Sika Anchorfix 2 </t>
  </si>
  <si>
    <t>Pek. Sambungan Besi Sloof ( 65 Titik Sambungan Besi )</t>
  </si>
  <si>
    <t>tenaga aplikator, akomodasi aplikator, mobilisasi/pengangkutan, erection dan komponen lain yang</t>
  </si>
  <si>
    <t>Pek. Bongkar Lantai Beton Existing</t>
  </si>
  <si>
    <t>Pek. Gudang Material, Ukuran 3 x 3 m</t>
  </si>
  <si>
    <t>Pek. Pembuatan JMD Beton K-250</t>
  </si>
  <si>
    <t>Sample</t>
  </si>
  <si>
    <t>Pek. Pondasi Footplate + Pedestal ( K Typical )</t>
  </si>
  <si>
    <t>Pek. Sloof 20x30  ( S Typical )</t>
  </si>
  <si>
    <t>Pek. Lantai Kerja Lantai Beton ( Eks Bongkaran Area Pedestal dan Sloof )</t>
  </si>
  <si>
    <t>- Pengujian Material Sample Baja Hasil Welder Test</t>
  </si>
  <si>
    <t xml:space="preserve"> Pek. Urugan Pasir Bawah Sloof, tebal 5 cm</t>
  </si>
  <si>
    <t>Dokumentasi Laporan Bulanan, Laporan Mingguan As Built Drawing ( Hardcopy dan Softcopy</t>
  </si>
  <si>
    <t xml:space="preserve">format autocad ) dan Dokumentasi Foto </t>
  </si>
  <si>
    <t xml:space="preserve"> PEKERJAAN BETON DAN PLESTERAN</t>
  </si>
  <si>
    <t xml:space="preserve">Pek. Plesteran Kolom, Camp. 1 SP : 4 PP, Tebal 15 mm </t>
  </si>
  <si>
    <t>Pek. Acian Kolom</t>
  </si>
  <si>
    <t>Pek. Stiffener dan Gasset, End Plate, tebal 10 mm</t>
  </si>
  <si>
    <t>- Termasuk Pembuangan Bongkaran Lantai Beton dan Sewa Mobil Dump Truck</t>
  </si>
  <si>
    <t xml:space="preserve"> Pek. Galian Tanah ( Galian Sedalam 2 meter )</t>
  </si>
  <si>
    <t>- Ukuran 225 x 35 mm</t>
  </si>
  <si>
    <t>Pek. Tray Kabel Listrik</t>
  </si>
  <si>
    <t>Pek. Jasa Pengangkatan Jaringan Kabel Listrik</t>
  </si>
  <si>
    <t xml:space="preserve"> PEKERJAAN TRAY KABEL LISTRIK</t>
  </si>
  <si>
    <t>Pek. Pas. Nok Zincalume Warna, Merk. CBM, AZ-150 BJLS, tebal 0,4 mm</t>
  </si>
  <si>
    <t xml:space="preserve">Pek. Rangka Atap, Merk CBM K-Steel </t>
  </si>
  <si>
    <t>Pek. Pas. Atap Spandek Zincalume Warna, Merk. CBM, AZ-150 BJLS, tebal 0,4 mm</t>
  </si>
  <si>
    <t>- Bahan Baja Ringan CBM K-Steel Profil C.75.75 mm</t>
  </si>
  <si>
    <t>Pek. Pengecatan Besi, Cat Jotun ( 3 Lapis Cat Mutakhir Sistem Semprot )</t>
  </si>
  <si>
    <t>( 1 Lapis Cat Dasar, 1 Lapis Cat Antara, 1 Lapis Cat Penutup ), tebal 150 Micron</t>
  </si>
  <si>
    <t>Pek. Pengecatan Pedestal, Cat Nippon Weatherbond</t>
  </si>
  <si>
    <t>(Luas Bangunan 16,8 x 27 meter)</t>
  </si>
  <si>
    <t>TERBILANG :</t>
  </si>
  <si>
    <t>C. PAJAK PERTAMBAHAN NILAI (PPN=11%XB)</t>
  </si>
  <si>
    <t xml:space="preserve">SPESIFIKASI TEKNIS </t>
  </si>
  <si>
    <t>NAMA BAGIAN KONSTRUKSI</t>
  </si>
  <si>
    <t>SPESIFIKASI</t>
  </si>
  <si>
    <t>MERK SEJENIS/SETARA/KET</t>
  </si>
  <si>
    <t>A</t>
  </si>
  <si>
    <t xml:space="preserve"> MATERIAL UMUM BANGUNAN</t>
  </si>
  <si>
    <t>Pasir</t>
  </si>
  <si>
    <t xml:space="preserve">Bebas lumpur dan kotoran organik </t>
  </si>
  <si>
    <t>- Pasir untuk Beton dan urugan menggunakan Pasir Silea
- Pasir untuk dinding dan Plesteran menggunakan Pasir Watubangga</t>
  </si>
  <si>
    <t>Kerikil</t>
  </si>
  <si>
    <t>Batu pecah, bebas lumpur</t>
  </si>
  <si>
    <t>Split PT.SJS / PT. SSB</t>
  </si>
  <si>
    <t>Semen</t>
  </si>
  <si>
    <t>Semen Portland ( SP )</t>
  </si>
  <si>
    <t>Semen PCC Tonasa</t>
  </si>
  <si>
    <t>Besi Baja</t>
  </si>
  <si>
    <t>Sesuai ukuran dan jenis tulangan pada gambar/HPS</t>
  </si>
  <si>
    <t>U-24, Standar SNI full (ada capnya)</t>
  </si>
  <si>
    <t>B</t>
  </si>
  <si>
    <t>Pekerjaan Mobilisasi Bahan dan Peralatan Kerja</t>
  </si>
  <si>
    <t>- Termasuk  Biaya Sewa Mobil untuk Mobilisasi Bahan 
   Material dan Mobilisasi Pekerja ke Proyek
- Lokasi penempatan dikoordinasikan dengan Antam
- Mobil memiliki Izin dan Berbendera</t>
  </si>
  <si>
    <t>Pekerjaan Bongkar Lantai Beton Existing</t>
  </si>
  <si>
    <t>- Pakai Bor Listrik atau Breaker</t>
  </si>
  <si>
    <t xml:space="preserve">Pekerjaan Bongkar Bangunan Existing </t>
  </si>
  <si>
    <t>- Tiang Kayu, Pondasi Umpak, Kuda-kuda kayu dan Atap 
   Seng 
- Luas Bangunan 16.8 x 27 meter</t>
  </si>
  <si>
    <t>Pekerjaan Papan Nama Proyek</t>
  </si>
  <si>
    <t>- Bahan dari Multipleks dan Kasau 5/7
- Cetakan Spanduk Baleho (ukuran Papan Nama 60x80 cm)</t>
  </si>
  <si>
    <t>Mencantumkan logo Antam, kontraktor, K3, nama proyek, kontraktor, Perencanaan Sipil Antam, total nilai proyek, durasi proyek</t>
  </si>
  <si>
    <t>Pekerjaan Pengukuran dan Pemasangan Bouwplank</t>
  </si>
  <si>
    <t>Pengukuran menggunakan Theodolite</t>
  </si>
  <si>
    <t>Bouwplank dari papan kayu ditempatkan di pojok bangunan dengan bentang 1 m tiap sisi</t>
  </si>
  <si>
    <t>Pekerjaan Gudang Material</t>
  </si>
  <si>
    <t>- Ukuran 3 x 3 m</t>
  </si>
  <si>
    <t xml:space="preserve">- Terbuat dari balok kayu dengan dinding papan. Penutup 
  atap seng
</t>
  </si>
  <si>
    <t xml:space="preserve"> Pekerjaan Administrasi dan Dokumentasi</t>
  </si>
  <si>
    <t>- Laporan Minggu
- Laporan Bulanan
- As Build Drawing
- Foto Pekerjaan</t>
  </si>
  <si>
    <t>Pekerjaan Biaya Ultilitas (Penyiapan Air dan Listrik Kerja)</t>
  </si>
  <si>
    <t xml:space="preserve">- Mitra Kerja yang menyediakan air dan listrik ( menyiapkan
  Genset )                                                                                                                         - Menyediakan penampungan air ( tandon atau drum air )                                                                                      </t>
  </si>
  <si>
    <t>- 20 Set</t>
  </si>
  <si>
    <t xml:space="preserve">Pekerjaan Pembuatan JMD Beton K-250 </t>
  </si>
  <si>
    <t xml:space="preserve">Pekerjaan Test Beton K-250 </t>
  </si>
  <si>
    <t>- 28 Sample ( Kubus Beton )</t>
  </si>
  <si>
    <t>Pekerjaan Pengujian Material Sample Baja</t>
  </si>
  <si>
    <t>- Pengujian Material Sample Baja Hasil Welder Test 
  dilakukan oleh Civil Planning
- Material Pengujian Sample ditanggung oleh Mitra Kerja</t>
  </si>
  <si>
    <t>Pekerjaan Pengujian NDT Setelah Pengelasan 
( Non Destructive Testing )</t>
  </si>
  <si>
    <t>- Pengujian Hasil Pengelasan dilakukan oleh Civil Planning
- Material Pengujian Sample ditanggung oleh Mitra Kerja</t>
  </si>
  <si>
    <t>C</t>
  </si>
  <si>
    <t>- Minimal D3 Teknik Sipil atau D3 Teknik Arsitektur
- Pengalaman kerja 2 Tahun</t>
  </si>
  <si>
    <t>- Sertifikasi POP / K3 Kontruksi / K3 Umum
- Pengalaman kerja 2 Tahun</t>
  </si>
  <si>
    <t>- Sertifikasi Pengukuran / Surveyor
- Pengalaman kerja 2 Tahun</t>
  </si>
  <si>
    <t>D</t>
  </si>
  <si>
    <t xml:space="preserve"> PEKERJAAN GALIAN TANAH DAN PONDASI</t>
  </si>
  <si>
    <t xml:space="preserve">Pekerjaan Galiah Tanah </t>
  </si>
  <si>
    <t>- Galian miring dengan perbandingan 1 : 5
- Galian sedalam 2 meter</t>
  </si>
  <si>
    <t>Menghindari longsor</t>
  </si>
  <si>
    <t>Pekerjaan Urugan Kembali Tanah Galian dan Pemadatan</t>
  </si>
  <si>
    <t>Tanah urug dipadatkan</t>
  </si>
  <si>
    <t>Menggunakan tanah ex. galian. Pemadatan menggunakan stamper</t>
  </si>
  <si>
    <t xml:space="preserve">Pekerjaan Urugan Pasir Bawah Pondasi </t>
  </si>
  <si>
    <t>Tebal 5 cm</t>
  </si>
  <si>
    <t>Pasir menggunakan pasir alam</t>
  </si>
  <si>
    <t>Pekerjaan Urugan Pasir Bawah Sloof</t>
  </si>
  <si>
    <t>E</t>
  </si>
  <si>
    <t>Pekerjaan Pondasi Poerplate, Pedestal dan Sloof</t>
  </si>
  <si>
    <t xml:space="preserve">- Material pasir dan semen memenuhi syarat PUBI
- Memakai vibrator                                                                    </t>
  </si>
  <si>
    <t xml:space="preserve">Mutu Beton K-250                                                                    </t>
  </si>
  <si>
    <t>Pekerjaan Lantai Kerja Poerplate dan Sloof</t>
  </si>
  <si>
    <t>- Material pasir dan semen memenuhi syarat PUBI    
- Memakai vibrator 
- Isi Tong Menggunakan perbandingan volume
- Tebal 5 cm</t>
  </si>
  <si>
    <t>Mutu Beton K-125 
Campuran 1 SP : 3 Pasir Alam : 5 Kerikil       
 - Ukuran Tong Pasir &amp; Kerikil = 20 x 40 x 50 cm</t>
  </si>
  <si>
    <t>Pekerjaan Grouting</t>
  </si>
  <si>
    <t>- Tebal 5 cm</t>
  </si>
  <si>
    <t>Sikagrout New 215</t>
  </si>
  <si>
    <t>Pekerjaan Wiremesh M8</t>
  </si>
  <si>
    <t xml:space="preserve">- Besi Ulir 5,4 x 2,1 m
- Ukuran Kotak 150 x 150 mm
- Toleransi 0,2 mm
</t>
  </si>
  <si>
    <t>Wiremesh M8 SNI, JSI/Lionmesh/Setara</t>
  </si>
  <si>
    <t>Pekerjaan Penulangan</t>
  </si>
  <si>
    <t xml:space="preserve"> Termasuk Kawat Beton</t>
  </si>
  <si>
    <t>Besi U-24, Besi Polos diameter 12 mm, Besi Ulir diameter 10 mm, Besi Polos 10 mm, Standar SNI Full ( ada capnya)</t>
  </si>
  <si>
    <t>Pekerjaan Bekisting</t>
  </si>
  <si>
    <t>- 3 x Pakai</t>
  </si>
  <si>
    <t>Plywood tebal 9 mm dan Kasau kelas III</t>
  </si>
  <si>
    <t xml:space="preserve">Pekerjaan Sambungan Besi Sloof </t>
  </si>
  <si>
    <t xml:space="preserve"> - 65 Titik Sambungan Besi
 - Besi Angkur D10 mm, Panjang 55 cm 
 - Termasuk Jasa Bor Beton
 - Sewa Bor Listrik</t>
  </si>
  <si>
    <t xml:space="preserve">Lem Angkur Menggunakan Sika Anchorfix 2 </t>
  </si>
  <si>
    <t>Pekerjaan Plesteran Kolom, Camp. 1 SP :  3 PP</t>
  </si>
  <si>
    <t xml:space="preserve">  Tebal 15 mm</t>
  </si>
  <si>
    <t>Campuran 1 SP : 3 Pasir Alam
- Ukuran Tong Pasir &amp; Kerikil = 20 x 40 x 50 cm</t>
  </si>
  <si>
    <t xml:space="preserve"> - Plesteran Dinding, Sloof, Kolom dan Balok</t>
  </si>
  <si>
    <t>- Ukuran Tong Pasir  = 20 x 40 x 50 cm</t>
  </si>
  <si>
    <t>Pekerjaan Acian Kolom</t>
  </si>
  <si>
    <t xml:space="preserve"> - Acian Halus, Finishing acian harus rapi</t>
  </si>
  <si>
    <t xml:space="preserve"> - Acian Dinding, Sloof, Kolom, Balok, Pondasi dan Dak Plafond</t>
  </si>
  <si>
    <t>F</t>
  </si>
  <si>
    <t>Pekerjaan Kolom, HB 150x150x7x10 mm</t>
  </si>
  <si>
    <t xml:space="preserve"> - HB 150x150x7x10 mm</t>
  </si>
  <si>
    <t>- Rangka Besi Atap pipa harus mengikuti ukuran dalam 
  gambar kerja dan rapi dalam pembuatannya.
- Melampirkan Mill Serfikat
- Pengelasan sesuai ketentuan berikut ini :
   - AWS  D.1.1. 2010   Structural Welding - Steel Code
   - ASME IX Welding Procedure
- Biaya pekerjaan struktur baja sudah memperhitungkan semua
  komponen, baik meterial, pabrikasi, mobilisasi/pengangkutan,
  sewa alat berat, erection dan komponen lain yang dibutuhkan 
  sampai dengan struktur rangka atap terpasang.</t>
  </si>
  <si>
    <t>Pekerjaan Balok, WF 200x100x5,5x8 mm</t>
  </si>
  <si>
    <t xml:space="preserve"> - WF 200x100x5,5x8 mm</t>
  </si>
  <si>
    <t>Pekerjaan Bracing, UNP 125x65x6 mm</t>
  </si>
  <si>
    <t xml:space="preserve"> - UNP 125x65x6 mm</t>
  </si>
  <si>
    <t xml:space="preserve">Pekerjaan Base Plate 290x290 mm, tebal 12 mm </t>
  </si>
  <si>
    <t xml:space="preserve"> - Besi Plat Hitam, uk. 290x290 mm, tebal 12 mm </t>
  </si>
  <si>
    <t>Pekerjaan Anchor Bolt D24,  L = 60 cm</t>
  </si>
  <si>
    <t xml:space="preserve"> - Anchor Bolt D24, Panjang 60 cm</t>
  </si>
  <si>
    <t>Angkur Baut Hitam ( 10,8 )</t>
  </si>
  <si>
    <t>Pekerjaan Stiffener, Gasset, End Plate, tebal 10 mm</t>
  </si>
  <si>
    <t xml:space="preserve"> - Besi Plat Hitam, tebal 10 mm </t>
  </si>
  <si>
    <t xml:space="preserve">Pekerjaan Bolt M16 </t>
  </si>
  <si>
    <t xml:space="preserve"> - Baut Hitam Ø 16 mm, A325 </t>
  </si>
  <si>
    <t xml:space="preserve"> Baut Hitam ( 10,8 )</t>
  </si>
  <si>
    <t>G</t>
  </si>
  <si>
    <t>Pekerjaan Rangka Atap</t>
  </si>
  <si>
    <t xml:space="preserve"> - Pembuatan Rangka Atap Baja Ringan Mengikuti Desain
   dan Analisa Struktur dari Vendor Baja ( CBM ), 
   melampirkan laporan perhitungan struktur.
 - Pemasangan Rangka Atap Wajib di Supervisi oleh 
   Aplikator CBM
 - Memakai Canal CBM K-Steel C.75 AZ 75 tebal 0,75 mm dan Reng CBM K-Steel 30x20x0.45 mm 
 - Melampirkan sertifikat Garansi Konstruksi
</t>
  </si>
  <si>
    <t xml:space="preserve">Cahaya Benteng Mas ( CBM )
- Biaya pekerjaan struktur atap sudah memperhitungkan semua
  komponen, baik material, pabrikasi, tenaga aplikator, akomodasi 
  aplikator, mobilisasi/pengangkutan, erection dan komponen lain 
  yang dibutuhkan sampai dengan struktur rangka atap terpasang.
</t>
  </si>
  <si>
    <t>Pekerjaan Pas. Atap Spandek Zincalume Warna</t>
  </si>
  <si>
    <t xml:space="preserve"> - Colour Bond, Warna Biru
 - BJLS AZ-150
 - Tebal 0,4 mm
 - Termasuk Pemotongan, Paku Drilling dan Lem Silikon 
 - Pemasangan Atap Wajib di Supervisi oleh Aplikator CBM
- Melampirkan Sertifikat Garansi Konstruksi</t>
  </si>
  <si>
    <t>Pekerjaan Pas. Nok Zincalume Warna</t>
  </si>
  <si>
    <t xml:space="preserve"> - Nok Zincalume Warna Biru
 - BJLS AZ-150
 - Tebal 0,4 mm
 - Termasuk Pemotongan, Paku Drilling dan Lem Silikon 
 - Pemasangan Atap Wajib di Supervisi oleh Aplikator CBM</t>
  </si>
  <si>
    <t>Pekerjaan Jasa Pengangkatan Jaringan Kabel Listrik</t>
  </si>
  <si>
    <t xml:space="preserve"> - Mengangkat Kabel Listrik dari bawah ke atas Balok IWF
 - Merapikan Jalur Kabel Kabel
</t>
  </si>
  <si>
    <t xml:space="preserve">- Biaya pekerjaan jasa pengangkatan sudah memperhitungkan 
  semua komponen, baik alat angkut dan man power.
</t>
  </si>
  <si>
    <t>Pekerjaan Tray Kabel Listrik</t>
  </si>
  <si>
    <t>- Bahan Baja Ringan CBM K-Steel Profil C.75.75 mm
- Ukuran 225 x 35 mm</t>
  </si>
  <si>
    <t xml:space="preserve">Cahaya Benteng Mas ( CBM )
- Biaya pekerjaan struktur atap sudah memperhitungkan semua
  komponen, baik material, pabrikasi, mobilisasi/pengangkutan, 
  erection dan komponen lain yang dibutuhkan sampai dengan 
  struktur rangka atap terpasang.
</t>
  </si>
  <si>
    <t>H</t>
  </si>
  <si>
    <t>Pekerjaan  Pengecatan Besi</t>
  </si>
  <si>
    <t>- Warna ,Mengikut Warna Bangunan Existing</t>
  </si>
  <si>
    <t xml:space="preserve"> Merk. Cat Jotun :</t>
  </si>
  <si>
    <t>(3 Lapis Cat Mutakhir Sistem Semprot)</t>
  </si>
  <si>
    <t>- 3 Lapis ( 1 Lapis Cat Dasar, 1 Lapis Cat Antara, 1 Lapis Cat Penutup)</t>
  </si>
  <si>
    <t xml:space="preserve">  - Surface Preparation ( Pembersihan sebelum di cat )</t>
  </si>
  <si>
    <t xml:space="preserve">  - Cap Dasar : Jotun Jota Mastic 80 AL ( 1 Lapis )</t>
  </si>
  <si>
    <t xml:space="preserve">  - Cap Antara : Jotun Jota Mastic 80 AL RT (1 Lapis )</t>
  </si>
  <si>
    <t xml:space="preserve">  - Cap Penutup :  Jotun Hardtop XP ( 1 Lapis )</t>
  </si>
  <si>
    <t xml:space="preserve"> Ketebalan Cat :</t>
  </si>
  <si>
    <t xml:space="preserve">  - 50 Micron Cat Dasar, 50 Micron Cat Antara, 50 Micron
 </t>
  </si>
  <si>
    <t xml:space="preserve">     Cat Penutup ( Tebal 150 Micron )</t>
  </si>
  <si>
    <t xml:space="preserve"> Pengecatan memakai alat kompressor / Cat Spray</t>
  </si>
  <si>
    <t>Pekerjaan Pengecatan Pedestal</t>
  </si>
  <si>
    <t xml:space="preserve"> Merk. Cat Nippon Weatherbond</t>
  </si>
  <si>
    <t>- 1 Lapis Plamir, 1 Lapis Cat Dasar, 2 Lapis Cat Penutup</t>
  </si>
  <si>
    <t xml:space="preserve">  - Plamir = Yosami + Lem Fox (1 Lapis)</t>
  </si>
  <si>
    <t xml:space="preserve">  - Cap Dasar : Wall sealer 5100 (1 Lapis)</t>
  </si>
  <si>
    <t xml:space="preserve">  - Cap Penutup : Nippon Weatherbond ( 2 Lapis )</t>
  </si>
  <si>
    <t xml:space="preserve"> PEKERJAAN AKHIR</t>
  </si>
  <si>
    <t>Pekerjaan Pembersihan Lokasi</t>
  </si>
  <si>
    <t xml:space="preserve">- Termasuk Pembuangan Bongkaran Lantai Beton dan Sewa
  Mobil Dump Truck
- Sisa-sisa Material dibersihkan, diangkut keluar dari proyek 
  dan sisa -sisa noda cat dibersihkan </t>
  </si>
  <si>
    <t>: Perbaikkan Gudang OWS DPP Tahap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</si>
</sst>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8" formatCode="_(&quot;Rp&quot;* #,##0_);_(&quot;Rp&quot;* \(#,##0\);_(&quot;Rp&quot;* &quot;-&quot;_);_(@_)"/>
  </numFmts>
  <fonts count="3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2"/>
      <name val="Verdana"/>
      <family val="2"/>
    </font>
    <font>
      <b/>
      <sz val="1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color theme="1"/>
      <name val="Arial Narrow"/>
      <family val="2"/>
    </font>
    <font>
      <b/>
      <u/>
      <sz val="12"/>
      <name val="Arial Narrow"/>
      <family val="2"/>
    </font>
    <font>
      <sz val="8"/>
      <name val="Arial"/>
      <family val="2"/>
    </font>
    <font>
      <b/>
      <u/>
      <sz val="18"/>
      <name val="Arial Narrow"/>
      <family val="2"/>
    </font>
    <font>
      <sz val="11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sz val="10"/>
      <color rgb="FFFF0000"/>
      <name val="Verdana"/>
      <family val="2"/>
    </font>
    <font>
      <sz val="10"/>
      <name val="Arial"/>
      <family val="2"/>
    </font>
    <font>
      <sz val="12"/>
      <color rgb="FF000000"/>
      <name val="Arial Narrow"/>
      <family val="2"/>
    </font>
    <font>
      <b/>
      <u/>
      <sz val="12"/>
      <color rgb="FF000000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u/>
      <sz val="16"/>
      <color indexed="8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166" fontId="2" fillId="0" borderId="0" applyFont="0" applyFill="0" applyBorder="0" applyAlignment="0" applyProtection="0"/>
    <xf numFmtId="0" fontId="23" fillId="0" borderId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37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6" fillId="0" borderId="0" xfId="0" applyNumberFormat="1" applyFont="1" applyAlignment="1">
      <alignment horizontal="center"/>
    </xf>
    <xf numFmtId="166" fontId="6" fillId="0" borderId="0" xfId="1" applyFont="1"/>
    <xf numFmtId="0" fontId="4" fillId="0" borderId="0" xfId="0" applyFont="1" applyAlignment="1">
      <alignment horizontal="center" vertical="justify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166" fontId="8" fillId="0" borderId="0" xfId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" fontId="8" fillId="0" borderId="0" xfId="0" applyNumberFormat="1" applyFont="1" applyFill="1"/>
    <xf numFmtId="0" fontId="12" fillId="0" borderId="0" xfId="0" applyNumberFormat="1" applyFont="1" applyFill="1" applyAlignment="1">
      <alignment horizontal="left" vertical="center"/>
    </xf>
    <xf numFmtId="0" fontId="11" fillId="0" borderId="39" xfId="0" applyFont="1" applyFill="1" applyBorder="1"/>
    <xf numFmtId="0" fontId="11" fillId="0" borderId="41" xfId="0" applyFont="1" applyFill="1" applyBorder="1"/>
    <xf numFmtId="0" fontId="9" fillId="2" borderId="45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4" fontId="11" fillId="0" borderId="44" xfId="0" applyNumberFormat="1" applyFont="1" applyFill="1" applyBorder="1"/>
    <xf numFmtId="166" fontId="11" fillId="0" borderId="40" xfId="1" applyFont="1" applyFill="1" applyBorder="1" applyAlignment="1">
      <alignment horizontal="right"/>
    </xf>
    <xf numFmtId="0" fontId="11" fillId="0" borderId="46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4" fontId="11" fillId="0" borderId="47" xfId="0" applyNumberFormat="1" applyFont="1" applyFill="1" applyBorder="1"/>
    <xf numFmtId="0" fontId="8" fillId="2" borderId="41" xfId="0" applyFont="1" applyFill="1" applyBorder="1" applyAlignment="1">
      <alignment horizontal="center"/>
    </xf>
    <xf numFmtId="10" fontId="14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0" xfId="0" applyNumberFormat="1" applyFont="1"/>
    <xf numFmtId="0" fontId="11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166" fontId="11" fillId="0" borderId="0" xfId="1" applyFont="1"/>
    <xf numFmtId="0" fontId="4" fillId="0" borderId="0" xfId="0" applyFont="1" applyAlignment="1">
      <alignment vertical="center"/>
    </xf>
    <xf numFmtId="0" fontId="11" fillId="0" borderId="38" xfId="0" applyFont="1" applyFill="1" applyBorder="1" applyAlignment="1">
      <alignment horizontal="right"/>
    </xf>
    <xf numFmtId="166" fontId="11" fillId="0" borderId="39" xfId="1" applyFont="1" applyFill="1" applyBorder="1"/>
    <xf numFmtId="0" fontId="13" fillId="0" borderId="45" xfId="0" applyFont="1" applyFill="1" applyBorder="1" applyAlignment="1">
      <alignment horizontal="center"/>
    </xf>
    <xf numFmtId="0" fontId="11" fillId="0" borderId="41" xfId="0" applyNumberFormat="1" applyFont="1" applyFill="1" applyBorder="1" applyAlignment="1">
      <alignment horizontal="center"/>
    </xf>
    <xf numFmtId="0" fontId="11" fillId="2" borderId="41" xfId="0" applyFont="1" applyFill="1" applyBorder="1" applyAlignment="1"/>
    <xf numFmtId="0" fontId="11" fillId="2" borderId="41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right"/>
    </xf>
    <xf numFmtId="166" fontId="11" fillId="0" borderId="41" xfId="1" applyFont="1" applyFill="1" applyBorder="1"/>
    <xf numFmtId="0" fontId="13" fillId="2" borderId="45" xfId="0" applyFont="1" applyFill="1" applyBorder="1" applyAlignment="1">
      <alignment horizontal="center"/>
    </xf>
    <xf numFmtId="0" fontId="11" fillId="0" borderId="0" xfId="0" applyFont="1" applyFill="1" applyBorder="1"/>
    <xf numFmtId="166" fontId="11" fillId="0" borderId="4" xfId="1" applyFont="1" applyBorder="1"/>
    <xf numFmtId="0" fontId="13" fillId="0" borderId="4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166" fontId="13" fillId="0" borderId="37" xfId="1" applyFont="1" applyBorder="1"/>
    <xf numFmtId="0" fontId="11" fillId="0" borderId="31" xfId="0" applyFont="1" applyFill="1" applyBorder="1" applyAlignment="1">
      <alignment horizontal="left"/>
    </xf>
    <xf numFmtId="166" fontId="11" fillId="0" borderId="2" xfId="1" applyFont="1" applyBorder="1"/>
    <xf numFmtId="0" fontId="11" fillId="0" borderId="2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166" fontId="13" fillId="0" borderId="27" xfId="1" applyFont="1" applyBorder="1"/>
    <xf numFmtId="166" fontId="11" fillId="2" borderId="6" xfId="1" applyFont="1" applyFill="1" applyBorder="1"/>
    <xf numFmtId="0" fontId="13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right"/>
    </xf>
    <xf numFmtId="0" fontId="11" fillId="0" borderId="2" xfId="0" applyFont="1" applyBorder="1" applyAlignment="1">
      <alignment horizontal="center"/>
    </xf>
    <xf numFmtId="166" fontId="11" fillId="0" borderId="25" xfId="1" applyFont="1" applyBorder="1" applyAlignment="1">
      <alignment horizontal="center"/>
    </xf>
    <xf numFmtId="166" fontId="11" fillId="0" borderId="6" xfId="1" applyFont="1" applyBorder="1"/>
    <xf numFmtId="0" fontId="13" fillId="0" borderId="6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11" fillId="0" borderId="35" xfId="0" applyFont="1" applyFill="1" applyBorder="1" applyAlignment="1">
      <alignment horizontal="left"/>
    </xf>
    <xf numFmtId="166" fontId="11" fillId="0" borderId="18" xfId="1" applyFont="1" applyBorder="1"/>
    <xf numFmtId="0" fontId="11" fillId="0" borderId="18" xfId="0" applyFont="1" applyBorder="1" applyAlignment="1">
      <alignment horizontal="center"/>
    </xf>
    <xf numFmtId="0" fontId="11" fillId="0" borderId="18" xfId="0" applyFont="1" applyBorder="1" applyAlignment="1">
      <alignment horizontal="right"/>
    </xf>
    <xf numFmtId="166" fontId="11" fillId="0" borderId="18" xfId="1" applyFont="1" applyBorder="1" applyAlignment="1">
      <alignment horizontal="center"/>
    </xf>
    <xf numFmtId="4" fontId="11" fillId="0" borderId="23" xfId="0" applyNumberFormat="1" applyFont="1" applyBorder="1"/>
    <xf numFmtId="10" fontId="11" fillId="0" borderId="0" xfId="0" applyNumberFormat="1" applyFont="1" applyAlignment="1">
      <alignment horizontal="center"/>
    </xf>
    <xf numFmtId="0" fontId="11" fillId="2" borderId="41" xfId="0" quotePrefix="1" applyFont="1" applyFill="1" applyBorder="1" applyAlignment="1"/>
    <xf numFmtId="0" fontId="11" fillId="0" borderId="41" xfId="0" applyNumberFormat="1" applyFont="1" applyFill="1" applyBorder="1" applyAlignment="1">
      <alignment horizontal="center" vertical="center"/>
    </xf>
    <xf numFmtId="0" fontId="11" fillId="0" borderId="41" xfId="0" quotePrefix="1" applyFont="1" applyFill="1" applyBorder="1"/>
    <xf numFmtId="0" fontId="13" fillId="2" borderId="42" xfId="0" applyFont="1" applyFill="1" applyBorder="1" applyAlignment="1">
      <alignment horizontal="center"/>
    </xf>
    <xf numFmtId="0" fontId="13" fillId="2" borderId="45" xfId="0" applyFont="1" applyFill="1" applyBorder="1" applyAlignment="1">
      <alignment horizontal="center" vertical="center"/>
    </xf>
    <xf numFmtId="166" fontId="11" fillId="2" borderId="40" xfId="1" applyFont="1" applyFill="1" applyBorder="1" applyAlignment="1">
      <alignment horizontal="center"/>
    </xf>
    <xf numFmtId="4" fontId="11" fillId="2" borderId="47" xfId="0" applyNumberFormat="1" applyFont="1" applyFill="1" applyBorder="1"/>
    <xf numFmtId="0" fontId="11" fillId="2" borderId="41" xfId="0" applyFont="1" applyFill="1" applyBorder="1"/>
    <xf numFmtId="0" fontId="11" fillId="0" borderId="42" xfId="0" applyFont="1" applyFill="1" applyBorder="1" applyAlignment="1">
      <alignment horizontal="center"/>
    </xf>
    <xf numFmtId="0" fontId="11" fillId="0" borderId="38" xfId="0" applyNumberFormat="1" applyFont="1" applyFill="1" applyBorder="1" applyAlignment="1">
      <alignment horizontal="center"/>
    </xf>
    <xf numFmtId="166" fontId="11" fillId="2" borderId="38" xfId="1" applyFont="1" applyFill="1" applyBorder="1"/>
    <xf numFmtId="0" fontId="11" fillId="0" borderId="40" xfId="0" applyNumberFormat="1" applyFont="1" applyFill="1" applyBorder="1" applyAlignment="1">
      <alignment horizontal="center"/>
    </xf>
    <xf numFmtId="0" fontId="11" fillId="0" borderId="50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right"/>
    </xf>
    <xf numFmtId="166" fontId="11" fillId="0" borderId="48" xfId="1" applyFont="1" applyFill="1" applyBorder="1"/>
    <xf numFmtId="0" fontId="11" fillId="0" borderId="53" xfId="0" quotePrefix="1" applyFont="1" applyFill="1" applyBorder="1"/>
    <xf numFmtId="0" fontId="11" fillId="0" borderId="53" xfId="0" applyFont="1" applyFill="1" applyBorder="1"/>
    <xf numFmtId="0" fontId="11" fillId="0" borderId="55" xfId="0" applyFont="1" applyFill="1" applyBorder="1" applyAlignment="1">
      <alignment horizontal="center"/>
    </xf>
    <xf numFmtId="0" fontId="11" fillId="0" borderId="56" xfId="0" applyFont="1" applyFill="1" applyBorder="1" applyAlignment="1">
      <alignment horizontal="center"/>
    </xf>
    <xf numFmtId="10" fontId="19" fillId="0" borderId="0" xfId="0" applyNumberFormat="1" applyFont="1" applyAlignment="1">
      <alignment horizontal="center"/>
    </xf>
    <xf numFmtId="0" fontId="11" fillId="0" borderId="57" xfId="0" applyFont="1" applyFill="1" applyBorder="1"/>
    <xf numFmtId="0" fontId="11" fillId="0" borderId="58" xfId="0" applyFont="1" applyFill="1" applyBorder="1" applyAlignment="1">
      <alignment horizontal="right"/>
    </xf>
    <xf numFmtId="166" fontId="11" fillId="0" borderId="57" xfId="1" applyFont="1" applyFill="1" applyBorder="1"/>
    <xf numFmtId="0" fontId="11" fillId="0" borderId="48" xfId="0" applyNumberFormat="1" applyFont="1" applyFill="1" applyBorder="1" applyAlignment="1">
      <alignment horizontal="center"/>
    </xf>
    <xf numFmtId="0" fontId="11" fillId="0" borderId="48" xfId="0" applyFont="1" applyFill="1" applyBorder="1"/>
    <xf numFmtId="0" fontId="11" fillId="0" borderId="48" xfId="0" quotePrefix="1" applyFont="1" applyFill="1" applyBorder="1"/>
    <xf numFmtId="0" fontId="13" fillId="0" borderId="42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right"/>
    </xf>
    <xf numFmtId="0" fontId="11" fillId="0" borderId="46" xfId="0" quotePrefix="1" applyFont="1" applyFill="1" applyBorder="1"/>
    <xf numFmtId="0" fontId="11" fillId="0" borderId="39" xfId="0" applyFont="1" applyFill="1" applyBorder="1" applyAlignment="1">
      <alignment vertical="center"/>
    </xf>
    <xf numFmtId="4" fontId="11" fillId="0" borderId="59" xfId="0" applyNumberFormat="1" applyFont="1" applyFill="1" applyBorder="1"/>
    <xf numFmtId="0" fontId="13" fillId="0" borderId="60" xfId="0" applyFont="1" applyFill="1" applyBorder="1" applyAlignment="1">
      <alignment horizontal="center"/>
    </xf>
    <xf numFmtId="166" fontId="11" fillId="2" borderId="40" xfId="1" applyFont="1" applyFill="1" applyBorder="1"/>
    <xf numFmtId="0" fontId="13" fillId="2" borderId="61" xfId="0" applyFont="1" applyFill="1" applyBorder="1" applyAlignment="1">
      <alignment horizontal="center"/>
    </xf>
    <xf numFmtId="0" fontId="13" fillId="0" borderId="41" xfId="0" applyNumberFormat="1" applyFont="1" applyFill="1" applyBorder="1" applyAlignment="1">
      <alignment horizontal="left" vertical="center"/>
    </xf>
    <xf numFmtId="0" fontId="11" fillId="2" borderId="46" xfId="0" applyFont="1" applyFill="1" applyBorder="1" applyAlignment="1">
      <alignment horizontal="center"/>
    </xf>
    <xf numFmtId="166" fontId="11" fillId="2" borderId="41" xfId="1" applyFont="1" applyFill="1" applyBorder="1"/>
    <xf numFmtId="166" fontId="11" fillId="0" borderId="53" xfId="1" applyFont="1" applyFill="1" applyBorder="1"/>
    <xf numFmtId="0" fontId="21" fillId="0" borderId="60" xfId="0" applyFont="1" applyFill="1" applyBorder="1" applyAlignment="1">
      <alignment horizontal="center"/>
    </xf>
    <xf numFmtId="0" fontId="21" fillId="0" borderId="58" xfId="0" applyNumberFormat="1" applyFont="1" applyFill="1" applyBorder="1" applyAlignment="1">
      <alignment horizontal="center"/>
    </xf>
    <xf numFmtId="0" fontId="21" fillId="0" borderId="57" xfId="0" applyFont="1" applyFill="1" applyBorder="1"/>
    <xf numFmtId="0" fontId="21" fillId="0" borderId="56" xfId="0" applyFont="1" applyFill="1" applyBorder="1"/>
    <xf numFmtId="166" fontId="21" fillId="2" borderId="58" xfId="1" applyFont="1" applyFill="1" applyBorder="1"/>
    <xf numFmtId="0" fontId="21" fillId="0" borderId="56" xfId="0" applyFont="1" applyFill="1" applyBorder="1" applyAlignment="1">
      <alignment horizontal="center"/>
    </xf>
    <xf numFmtId="0" fontId="21" fillId="0" borderId="58" xfId="0" applyFont="1" applyFill="1" applyBorder="1" applyAlignment="1">
      <alignment horizontal="right"/>
    </xf>
    <xf numFmtId="166" fontId="21" fillId="0" borderId="57" xfId="1" applyFont="1" applyFill="1" applyBorder="1"/>
    <xf numFmtId="4" fontId="21" fillId="0" borderId="59" xfId="0" applyNumberFormat="1" applyFont="1" applyFill="1" applyBorder="1"/>
    <xf numFmtId="0" fontId="11" fillId="0" borderId="2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22" fillId="0" borderId="0" xfId="0" applyFont="1"/>
    <xf numFmtId="0" fontId="13" fillId="2" borderId="60" xfId="0" applyFont="1" applyFill="1" applyBorder="1" applyAlignment="1">
      <alignment horizontal="center" vertical="center"/>
    </xf>
    <xf numFmtId="166" fontId="11" fillId="2" borderId="58" xfId="1" applyFont="1" applyFill="1" applyBorder="1" applyAlignment="1">
      <alignment horizontal="center"/>
    </xf>
    <xf numFmtId="4" fontId="11" fillId="2" borderId="59" xfId="0" applyNumberFormat="1" applyFont="1" applyFill="1" applyBorder="1"/>
    <xf numFmtId="0" fontId="10" fillId="0" borderId="60" xfId="0" applyFont="1" applyFill="1" applyBorder="1" applyAlignment="1">
      <alignment horizontal="center"/>
    </xf>
    <xf numFmtId="0" fontId="10" fillId="0" borderId="57" xfId="0" quotePrefix="1" applyNumberFormat="1" applyFont="1" applyFill="1" applyBorder="1" applyAlignment="1">
      <alignment horizontal="center"/>
    </xf>
    <xf numFmtId="0" fontId="10" fillId="0" borderId="57" xfId="0" applyFont="1" applyFill="1" applyBorder="1"/>
    <xf numFmtId="166" fontId="10" fillId="0" borderId="58" xfId="1" applyFont="1" applyFill="1" applyBorder="1" applyAlignment="1">
      <alignment horizontal="right"/>
    </xf>
    <xf numFmtId="0" fontId="10" fillId="0" borderId="56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right"/>
    </xf>
    <xf numFmtId="166" fontId="10" fillId="0" borderId="57" xfId="1" applyFont="1" applyFill="1" applyBorder="1" applyAlignment="1">
      <alignment horizontal="center"/>
    </xf>
    <xf numFmtId="0" fontId="10" fillId="0" borderId="58" xfId="0" applyFont="1" applyFill="1" applyBorder="1" applyAlignment="1">
      <alignment horizontal="right"/>
    </xf>
    <xf numFmtId="4" fontId="10" fillId="0" borderId="59" xfId="0" applyNumberFormat="1" applyFont="1" applyFill="1" applyBorder="1"/>
    <xf numFmtId="0" fontId="21" fillId="0" borderId="62" xfId="0" applyFont="1" applyFill="1" applyBorder="1" applyAlignment="1">
      <alignment horizontal="center"/>
    </xf>
    <xf numFmtId="0" fontId="21" fillId="0" borderId="63" xfId="0" quotePrefix="1" applyNumberFormat="1" applyFont="1" applyFill="1" applyBorder="1" applyAlignment="1">
      <alignment horizontal="center"/>
    </xf>
    <xf numFmtId="0" fontId="21" fillId="0" borderId="64" xfId="0" applyFont="1" applyFill="1" applyBorder="1"/>
    <xf numFmtId="0" fontId="21" fillId="0" borderId="65" xfId="0" applyFont="1" applyFill="1" applyBorder="1"/>
    <xf numFmtId="166" fontId="21" fillId="0" borderId="63" xfId="1" applyFont="1" applyFill="1" applyBorder="1" applyAlignment="1">
      <alignment horizontal="right"/>
    </xf>
    <xf numFmtId="0" fontId="21" fillId="0" borderId="65" xfId="0" applyFont="1" applyFill="1" applyBorder="1" applyAlignment="1">
      <alignment horizontal="center"/>
    </xf>
    <xf numFmtId="0" fontId="21" fillId="0" borderId="63" xfId="0" applyFont="1" applyFill="1" applyBorder="1" applyAlignment="1">
      <alignment horizontal="right"/>
    </xf>
    <xf numFmtId="166" fontId="21" fillId="0" borderId="65" xfId="1" applyFont="1" applyFill="1" applyBorder="1" applyAlignment="1">
      <alignment horizontal="center"/>
    </xf>
    <xf numFmtId="4" fontId="21" fillId="0" borderId="66" xfId="0" applyNumberFormat="1" applyFont="1" applyFill="1" applyBorder="1"/>
    <xf numFmtId="166" fontId="11" fillId="2" borderId="46" xfId="1" applyFont="1" applyFill="1" applyBorder="1" applyAlignment="1">
      <alignment horizontal="center"/>
    </xf>
    <xf numFmtId="0" fontId="11" fillId="2" borderId="53" xfId="0" applyFont="1" applyFill="1" applyBorder="1"/>
    <xf numFmtId="0" fontId="11" fillId="2" borderId="57" xfId="0" quotePrefix="1" applyFont="1" applyFill="1" applyBorder="1" applyAlignment="1"/>
    <xf numFmtId="0" fontId="13" fillId="0" borderId="61" xfId="0" applyFont="1" applyFill="1" applyBorder="1" applyAlignment="1">
      <alignment horizontal="center"/>
    </xf>
    <xf numFmtId="166" fontId="11" fillId="2" borderId="49" xfId="1" applyFont="1" applyFill="1" applyBorder="1"/>
    <xf numFmtId="4" fontId="11" fillId="0" borderId="51" xfId="0" applyNumberFormat="1" applyFont="1" applyFill="1" applyBorder="1"/>
    <xf numFmtId="0" fontId="11" fillId="0" borderId="57" xfId="0" applyFont="1" applyFill="1" applyBorder="1" applyAlignment="1">
      <alignment horizontal="right"/>
    </xf>
    <xf numFmtId="0" fontId="11" fillId="0" borderId="60" xfId="0" applyFont="1" applyFill="1" applyBorder="1" applyAlignment="1">
      <alignment horizontal="center"/>
    </xf>
    <xf numFmtId="0" fontId="11" fillId="0" borderId="57" xfId="0" quotePrefix="1" applyNumberFormat="1" applyFont="1" applyFill="1" applyBorder="1" applyAlignment="1">
      <alignment horizontal="center"/>
    </xf>
    <xf numFmtId="166" fontId="11" fillId="0" borderId="58" xfId="1" applyFont="1" applyFill="1" applyBorder="1" applyAlignment="1">
      <alignment horizontal="right"/>
    </xf>
    <xf numFmtId="166" fontId="11" fillId="0" borderId="57" xfId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0" fontId="20" fillId="0" borderId="57" xfId="0" applyNumberFormat="1" applyFont="1" applyFill="1" applyBorder="1" applyAlignment="1">
      <alignment horizontal="left"/>
    </xf>
    <xf numFmtId="166" fontId="21" fillId="0" borderId="58" xfId="1" applyFont="1" applyFill="1" applyBorder="1"/>
    <xf numFmtId="166" fontId="20" fillId="0" borderId="57" xfId="1" applyFont="1" applyFill="1" applyBorder="1" applyAlignment="1">
      <alignment horizontal="right"/>
    </xf>
    <xf numFmtId="0" fontId="20" fillId="0" borderId="58" xfId="0" applyFont="1" applyFill="1" applyBorder="1" applyAlignment="1">
      <alignment horizontal="right"/>
    </xf>
    <xf numFmtId="4" fontId="20" fillId="0" borderId="59" xfId="0" applyNumberFormat="1" applyFont="1" applyFill="1" applyBorder="1"/>
    <xf numFmtId="0" fontId="4" fillId="0" borderId="48" xfId="0" applyFont="1" applyBorder="1"/>
    <xf numFmtId="0" fontId="11" fillId="0" borderId="57" xfId="0" applyNumberFormat="1" applyFont="1" applyFill="1" applyBorder="1" applyAlignment="1">
      <alignment horizontal="center" vertical="center"/>
    </xf>
    <xf numFmtId="0" fontId="11" fillId="0" borderId="57" xfId="0" quotePrefix="1" applyFont="1" applyFill="1" applyBorder="1"/>
    <xf numFmtId="0" fontId="9" fillId="2" borderId="61" xfId="0" applyFont="1" applyFill="1" applyBorder="1" applyAlignment="1">
      <alignment horizontal="center"/>
    </xf>
    <xf numFmtId="0" fontId="11" fillId="0" borderId="48" xfId="0" quotePrefix="1" applyNumberFormat="1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166" fontId="11" fillId="0" borderId="49" xfId="1" applyFont="1" applyFill="1" applyBorder="1" applyAlignment="1">
      <alignment horizontal="right"/>
    </xf>
    <xf numFmtId="0" fontId="11" fillId="0" borderId="56" xfId="0" applyFont="1" applyFill="1" applyBorder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1" fillId="2" borderId="48" xfId="0" quotePrefix="1" applyFont="1" applyFill="1" applyBorder="1" applyAlignment="1"/>
    <xf numFmtId="166" fontId="11" fillId="2" borderId="49" xfId="1" applyFont="1" applyFill="1" applyBorder="1" applyAlignment="1">
      <alignment horizontal="center"/>
    </xf>
    <xf numFmtId="166" fontId="11" fillId="2" borderId="58" xfId="1" applyFont="1" applyFill="1" applyBorder="1"/>
    <xf numFmtId="0" fontId="13" fillId="2" borderId="61" xfId="0" applyFont="1" applyFill="1" applyBorder="1" applyAlignment="1">
      <alignment horizontal="center" vertical="center"/>
    </xf>
    <xf numFmtId="4" fontId="11" fillId="2" borderId="51" xfId="0" applyNumberFormat="1" applyFont="1" applyFill="1" applyBorder="1"/>
    <xf numFmtId="39" fontId="11" fillId="0" borderId="41" xfId="5" applyNumberFormat="1" applyFont="1" applyFill="1" applyBorder="1" applyAlignment="1" applyProtection="1"/>
    <xf numFmtId="0" fontId="16" fillId="0" borderId="41" xfId="0" quotePrefix="1" applyFont="1" applyFill="1" applyBorder="1"/>
    <xf numFmtId="0" fontId="11" fillId="0" borderId="57" xfId="0" applyNumberFormat="1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 vertical="center"/>
    </xf>
    <xf numFmtId="0" fontId="13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vertical="center"/>
    </xf>
    <xf numFmtId="166" fontId="11" fillId="4" borderId="7" xfId="1" applyFont="1" applyFill="1" applyBorder="1" applyAlignment="1">
      <alignment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right" vertical="center"/>
    </xf>
    <xf numFmtId="166" fontId="13" fillId="4" borderId="6" xfId="1" applyFont="1" applyFill="1" applyBorder="1" applyAlignment="1">
      <alignment horizontal="right" vertical="center"/>
    </xf>
    <xf numFmtId="0" fontId="13" fillId="4" borderId="7" xfId="0" applyFont="1" applyFill="1" applyBorder="1" applyAlignment="1">
      <alignment horizontal="right" vertical="center"/>
    </xf>
    <xf numFmtId="4" fontId="13" fillId="4" borderId="27" xfId="0" applyNumberFormat="1" applyFont="1" applyFill="1" applyBorder="1" applyAlignment="1">
      <alignment vertical="center"/>
    </xf>
    <xf numFmtId="0" fontId="17" fillId="5" borderId="24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right" vertical="center"/>
    </xf>
    <xf numFmtId="166" fontId="11" fillId="4" borderId="7" xfId="1" applyFont="1" applyFill="1" applyBorder="1"/>
    <xf numFmtId="0" fontId="11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right"/>
    </xf>
    <xf numFmtId="0" fontId="11" fillId="4" borderId="6" xfId="0" applyFont="1" applyFill="1" applyBorder="1"/>
    <xf numFmtId="0" fontId="13" fillId="4" borderId="7" xfId="0" applyFont="1" applyFill="1" applyBorder="1" applyAlignment="1">
      <alignment horizontal="right"/>
    </xf>
    <xf numFmtId="0" fontId="13" fillId="3" borderId="7" xfId="0" applyFont="1" applyFill="1" applyBorder="1" applyAlignment="1">
      <alignment horizontal="right"/>
    </xf>
    <xf numFmtId="166" fontId="13" fillId="3" borderId="27" xfId="1" applyFont="1" applyFill="1" applyBorder="1"/>
    <xf numFmtId="0" fontId="11" fillId="3" borderId="11" xfId="0" applyFont="1" applyFill="1" applyBorder="1" applyAlignment="1">
      <alignment horizontal="right"/>
    </xf>
    <xf numFmtId="0" fontId="11" fillId="3" borderId="11" xfId="0" applyFont="1" applyFill="1" applyBorder="1" applyAlignment="1">
      <alignment horizontal="center"/>
    </xf>
    <xf numFmtId="166" fontId="11" fillId="3" borderId="30" xfId="1" applyFont="1" applyFill="1" applyBorder="1"/>
    <xf numFmtId="0" fontId="13" fillId="3" borderId="0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center"/>
    </xf>
    <xf numFmtId="166" fontId="13" fillId="3" borderId="29" xfId="1" applyFont="1" applyFill="1" applyBorder="1"/>
    <xf numFmtId="166" fontId="13" fillId="3" borderId="11" xfId="1" applyFont="1" applyFill="1" applyBorder="1" applyAlignment="1">
      <alignment horizontal="center"/>
    </xf>
    <xf numFmtId="4" fontId="11" fillId="3" borderId="30" xfId="0" applyNumberFormat="1" applyFont="1" applyFill="1" applyBorder="1"/>
    <xf numFmtId="166" fontId="21" fillId="3" borderId="0" xfId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4" fontId="21" fillId="3" borderId="29" xfId="0" applyNumberFormat="1" applyFont="1" applyFill="1" applyBorder="1"/>
    <xf numFmtId="0" fontId="11" fillId="3" borderId="33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left"/>
    </xf>
    <xf numFmtId="166" fontId="11" fillId="3" borderId="11" xfId="1" applyFont="1" applyFill="1" applyBorder="1"/>
    <xf numFmtId="0" fontId="13" fillId="3" borderId="34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166" fontId="13" fillId="3" borderId="0" xfId="1" applyFont="1" applyFill="1" applyBorder="1"/>
    <xf numFmtId="0" fontId="20" fillId="3" borderId="0" xfId="0" applyFont="1" applyFill="1" applyBorder="1" applyAlignment="1">
      <alignment horizontal="left"/>
    </xf>
    <xf numFmtId="166" fontId="21" fillId="3" borderId="0" xfId="1" applyFont="1" applyFill="1" applyBorder="1"/>
    <xf numFmtId="0" fontId="21" fillId="3" borderId="0" xfId="0" applyFont="1" applyFill="1" applyBorder="1" applyAlignment="1">
      <alignment horizontal="right"/>
    </xf>
    <xf numFmtId="0" fontId="13" fillId="0" borderId="42" xfId="0" applyFont="1" applyFill="1" applyBorder="1" applyAlignment="1">
      <alignment horizontal="center"/>
    </xf>
    <xf numFmtId="0" fontId="11" fillId="0" borderId="39" xfId="0" applyNumberFormat="1" applyFont="1" applyFill="1" applyBorder="1" applyAlignment="1">
      <alignment horizontal="center"/>
    </xf>
    <xf numFmtId="0" fontId="11" fillId="0" borderId="0" xfId="0" quotePrefix="1" applyFont="1" applyFill="1" applyBorder="1"/>
    <xf numFmtId="0" fontId="11" fillId="2" borderId="40" xfId="0" quotePrefix="1" applyNumberFormat="1" applyFont="1" applyFill="1" applyBorder="1" applyAlignment="1">
      <alignment horizontal="center"/>
    </xf>
    <xf numFmtId="166" fontId="11" fillId="2" borderId="40" xfId="1" applyFont="1" applyFill="1" applyBorder="1" applyAlignment="1">
      <alignment horizontal="right"/>
    </xf>
    <xf numFmtId="0" fontId="11" fillId="2" borderId="41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1" xfId="0" quotePrefix="1" applyFont="1" applyFill="1" applyBorder="1"/>
    <xf numFmtId="0" fontId="11" fillId="2" borderId="53" xfId="0" quotePrefix="1" applyFont="1" applyFill="1" applyBorder="1"/>
    <xf numFmtId="0" fontId="13" fillId="2" borderId="52" xfId="0" applyFont="1" applyFill="1" applyBorder="1" applyAlignment="1">
      <alignment horizontal="center" vertical="center"/>
    </xf>
    <xf numFmtId="166" fontId="11" fillId="2" borderId="49" xfId="1" applyFont="1" applyFill="1" applyBorder="1" applyAlignment="1">
      <alignment horizontal="right"/>
    </xf>
    <xf numFmtId="0" fontId="11" fillId="2" borderId="48" xfId="0" applyFont="1" applyFill="1" applyBorder="1"/>
    <xf numFmtId="0" fontId="13" fillId="0" borderId="61" xfId="0" applyFont="1" applyFill="1" applyBorder="1" applyAlignment="1">
      <alignment horizontal="center" vertical="center"/>
    </xf>
    <xf numFmtId="39" fontId="11" fillId="0" borderId="48" xfId="5" applyNumberFormat="1" applyFont="1" applyFill="1" applyBorder="1" applyAlignment="1" applyProtection="1"/>
    <xf numFmtId="0" fontId="11" fillId="0" borderId="10" xfId="0" applyFont="1" applyFill="1" applyBorder="1" applyAlignment="1">
      <alignment horizontal="center"/>
    </xf>
    <xf numFmtId="0" fontId="11" fillId="2" borderId="39" xfId="0" applyFont="1" applyFill="1" applyBorder="1" applyAlignment="1"/>
    <xf numFmtId="0" fontId="11" fillId="2" borderId="39" xfId="0" applyFont="1" applyFill="1" applyBorder="1" applyAlignment="1">
      <alignment horizontal="center"/>
    </xf>
    <xf numFmtId="166" fontId="11" fillId="2" borderId="38" xfId="1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166" fontId="11" fillId="2" borderId="9" xfId="1" applyFont="1" applyFill="1" applyBorder="1"/>
    <xf numFmtId="0" fontId="11" fillId="0" borderId="9" xfId="0" applyFont="1" applyFill="1" applyBorder="1" applyAlignment="1">
      <alignment horizontal="right"/>
    </xf>
    <xf numFmtId="166" fontId="11" fillId="0" borderId="0" xfId="1" applyFont="1" applyFill="1" applyBorder="1"/>
    <xf numFmtId="4" fontId="11" fillId="0" borderId="29" xfId="0" applyNumberFormat="1" applyFont="1" applyFill="1" applyBorder="1"/>
    <xf numFmtId="0" fontId="26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26" fillId="0" borderId="0" xfId="0" applyNumberFormat="1" applyFont="1" applyFill="1" applyAlignment="1">
      <alignment horizontal="left" vertical="center"/>
    </xf>
    <xf numFmtId="0" fontId="11" fillId="3" borderId="12" xfId="0" applyFont="1" applyFill="1" applyBorder="1" applyAlignment="1">
      <alignment horizontal="right"/>
    </xf>
    <xf numFmtId="0" fontId="13" fillId="3" borderId="9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3" fillId="0" borderId="67" xfId="0" applyFont="1" applyBorder="1" applyAlignment="1">
      <alignment horizontal="right"/>
    </xf>
    <xf numFmtId="0" fontId="11" fillId="3" borderId="13" xfId="0" applyFont="1" applyFill="1" applyBorder="1" applyAlignment="1">
      <alignment horizontal="right"/>
    </xf>
    <xf numFmtId="0" fontId="13" fillId="3" borderId="10" xfId="0" applyFont="1" applyFill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0" fontId="11" fillId="2" borderId="49" xfId="0" quotePrefix="1" applyNumberFormat="1" applyFont="1" applyFill="1" applyBorder="1" applyAlignment="1">
      <alignment horizontal="center"/>
    </xf>
    <xf numFmtId="0" fontId="11" fillId="2" borderId="50" xfId="0" applyFont="1" applyFill="1" applyBorder="1" applyAlignment="1">
      <alignment horizontal="center"/>
    </xf>
    <xf numFmtId="0" fontId="11" fillId="2" borderId="54" xfId="0" quotePrefix="1" applyNumberFormat="1" applyFont="1" applyFill="1" applyBorder="1" applyAlignment="1">
      <alignment horizontal="center"/>
    </xf>
    <xf numFmtId="0" fontId="8" fillId="2" borderId="53" xfId="0" applyFont="1" applyFill="1" applyBorder="1" applyAlignment="1">
      <alignment horizontal="center"/>
    </xf>
    <xf numFmtId="166" fontId="11" fillId="2" borderId="54" xfId="1" applyFont="1" applyFill="1" applyBorder="1" applyAlignment="1">
      <alignment horizontal="right"/>
    </xf>
    <xf numFmtId="0" fontId="11" fillId="2" borderId="55" xfId="0" applyFont="1" applyFill="1" applyBorder="1" applyAlignment="1">
      <alignment horizontal="center"/>
    </xf>
    <xf numFmtId="0" fontId="11" fillId="0" borderId="53" xfId="0" applyFont="1" applyFill="1" applyBorder="1" applyAlignment="1">
      <alignment horizontal="right"/>
    </xf>
    <xf numFmtId="0" fontId="11" fillId="0" borderId="54" xfId="0" applyFont="1" applyFill="1" applyBorder="1" applyAlignment="1">
      <alignment horizontal="right"/>
    </xf>
    <xf numFmtId="4" fontId="11" fillId="0" borderId="68" xfId="0" applyNumberFormat="1" applyFont="1" applyFill="1" applyBorder="1"/>
    <xf numFmtId="0" fontId="11" fillId="2" borderId="48" xfId="0" applyFont="1" applyFill="1" applyBorder="1" applyAlignment="1">
      <alignment horizontal="center" vertical="center"/>
    </xf>
    <xf numFmtId="166" fontId="11" fillId="2" borderId="50" xfId="1" applyFont="1" applyFill="1" applyBorder="1" applyAlignment="1">
      <alignment horizontal="center"/>
    </xf>
    <xf numFmtId="0" fontId="11" fillId="2" borderId="4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/>
    </xf>
    <xf numFmtId="0" fontId="11" fillId="2" borderId="9" xfId="0" quotePrefix="1" applyNumberFormat="1" applyFont="1" applyFill="1" applyBorder="1" applyAlignment="1">
      <alignment horizontal="center"/>
    </xf>
    <xf numFmtId="0" fontId="11" fillId="2" borderId="0" xfId="0" applyFont="1" applyFill="1" applyBorder="1"/>
    <xf numFmtId="0" fontId="8" fillId="2" borderId="0" xfId="0" applyFont="1" applyFill="1" applyBorder="1" applyAlignment="1">
      <alignment horizontal="center"/>
    </xf>
    <xf numFmtId="166" fontId="11" fillId="2" borderId="9" xfId="1" applyFont="1" applyFill="1" applyBorder="1" applyAlignment="1">
      <alignment horizontal="right"/>
    </xf>
    <xf numFmtId="0" fontId="11" fillId="2" borderId="1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166" fontId="11" fillId="2" borderId="0" xfId="1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/>
    </xf>
    <xf numFmtId="4" fontId="11" fillId="2" borderId="29" xfId="0" applyNumberFormat="1" applyFont="1" applyFill="1" applyBorder="1"/>
    <xf numFmtId="0" fontId="9" fillId="2" borderId="52" xfId="0" applyFont="1" applyFill="1" applyBorder="1" applyAlignment="1">
      <alignment horizontal="center"/>
    </xf>
    <xf numFmtId="0" fontId="11" fillId="2" borderId="53" xfId="0" applyFont="1" applyFill="1" applyBorder="1" applyAlignment="1">
      <alignment horizontal="center" vertical="center"/>
    </xf>
    <xf numFmtId="166" fontId="11" fillId="2" borderId="53" xfId="1" applyFont="1" applyFill="1" applyBorder="1" applyAlignment="1">
      <alignment horizontal="center"/>
    </xf>
    <xf numFmtId="0" fontId="11" fillId="2" borderId="54" xfId="0" applyFont="1" applyFill="1" applyBorder="1" applyAlignment="1">
      <alignment horizontal="center" vertical="center"/>
    </xf>
    <xf numFmtId="4" fontId="11" fillId="2" borderId="68" xfId="0" applyNumberFormat="1" applyFont="1" applyFill="1" applyBorder="1"/>
    <xf numFmtId="0" fontId="13" fillId="2" borderId="69" xfId="0" applyFont="1" applyFill="1" applyBorder="1" applyAlignment="1">
      <alignment horizontal="center" vertical="center"/>
    </xf>
    <xf numFmtId="0" fontId="11" fillId="2" borderId="12" xfId="0" quotePrefix="1" applyNumberFormat="1" applyFont="1" applyFill="1" applyBorder="1" applyAlignment="1">
      <alignment horizontal="center"/>
    </xf>
    <xf numFmtId="0" fontId="11" fillId="2" borderId="11" xfId="0" applyFont="1" applyFill="1" applyBorder="1"/>
    <xf numFmtId="0" fontId="8" fillId="2" borderId="11" xfId="0" applyFont="1" applyFill="1" applyBorder="1" applyAlignment="1">
      <alignment horizontal="center"/>
    </xf>
    <xf numFmtId="166" fontId="11" fillId="2" borderId="12" xfId="1" applyFont="1" applyFill="1" applyBorder="1" applyAlignment="1">
      <alignment horizontal="right"/>
    </xf>
    <xf numFmtId="0" fontId="11" fillId="2" borderId="1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vertical="center"/>
    </xf>
    <xf numFmtId="166" fontId="11" fillId="2" borderId="13" xfId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4" fontId="11" fillId="2" borderId="30" xfId="0" applyNumberFormat="1" applyFont="1" applyFill="1" applyBorder="1"/>
    <xf numFmtId="166" fontId="11" fillId="2" borderId="55" xfId="1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 vertical="center"/>
    </xf>
    <xf numFmtId="166" fontId="11" fillId="2" borderId="48" xfId="1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/>
    </xf>
    <xf numFmtId="0" fontId="11" fillId="0" borderId="53" xfId="0" quotePrefix="1" applyNumberFormat="1" applyFont="1" applyFill="1" applyBorder="1" applyAlignment="1">
      <alignment horizontal="center"/>
    </xf>
    <xf numFmtId="166" fontId="11" fillId="0" borderId="54" xfId="1" applyFont="1" applyFill="1" applyBorder="1" applyAlignment="1">
      <alignment horizontal="right"/>
    </xf>
    <xf numFmtId="0" fontId="11" fillId="0" borderId="5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left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3" borderId="70" xfId="0" applyFont="1" applyFill="1" applyBorder="1" applyAlignment="1">
      <alignment horizontal="center" vertical="center"/>
    </xf>
    <xf numFmtId="0" fontId="30" fillId="6" borderId="0" xfId="0" applyFont="1" applyFill="1"/>
    <xf numFmtId="0" fontId="31" fillId="4" borderId="73" xfId="0" applyFont="1" applyFill="1" applyBorder="1" applyAlignment="1">
      <alignment horizontal="center" vertical="center"/>
    </xf>
    <xf numFmtId="0" fontId="30" fillId="0" borderId="73" xfId="0" applyFont="1" applyFill="1" applyBorder="1" applyAlignment="1">
      <alignment horizontal="center" vertical="top"/>
    </xf>
    <xf numFmtId="0" fontId="30" fillId="0" borderId="73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vertical="top"/>
    </xf>
    <xf numFmtId="0" fontId="30" fillId="0" borderId="6" xfId="0" applyFont="1" applyFill="1" applyBorder="1" applyAlignment="1">
      <alignment vertical="top"/>
    </xf>
    <xf numFmtId="0" fontId="30" fillId="0" borderId="8" xfId="0" applyFont="1" applyFill="1" applyBorder="1" applyAlignment="1">
      <alignment vertical="top"/>
    </xf>
    <xf numFmtId="0" fontId="30" fillId="0" borderId="78" xfId="0" applyFont="1" applyFill="1" applyBorder="1" applyAlignment="1">
      <alignment horizontal="center" vertical="center"/>
    </xf>
    <xf numFmtId="0" fontId="30" fillId="0" borderId="79" xfId="0" applyFont="1" applyFill="1" applyBorder="1" applyAlignment="1">
      <alignment horizontal="center" vertical="top"/>
    </xf>
    <xf numFmtId="0" fontId="30" fillId="0" borderId="79" xfId="0" applyFont="1" applyFill="1" applyBorder="1" applyAlignment="1">
      <alignment horizontal="center" vertical="center"/>
    </xf>
    <xf numFmtId="0" fontId="30" fillId="0" borderId="73" xfId="0" applyFont="1" applyFill="1" applyBorder="1" applyAlignment="1">
      <alignment horizontal="center"/>
    </xf>
    <xf numFmtId="0" fontId="11" fillId="0" borderId="7" xfId="0" applyFont="1" applyFill="1" applyBorder="1" applyAlignment="1">
      <alignment vertical="top"/>
    </xf>
    <xf numFmtId="0" fontId="11" fillId="0" borderId="6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30" fillId="0" borderId="78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left" vertical="top" wrapText="1"/>
    </xf>
    <xf numFmtId="0" fontId="30" fillId="0" borderId="77" xfId="0" applyFont="1" applyFill="1" applyBorder="1" applyAlignment="1">
      <alignment horizontal="left" vertical="top" wrapText="1"/>
    </xf>
    <xf numFmtId="0" fontId="30" fillId="0" borderId="7" xfId="0" applyFont="1" applyFill="1" applyBorder="1" applyAlignment="1">
      <alignment vertical="center"/>
    </xf>
    <xf numFmtId="0" fontId="30" fillId="0" borderId="6" xfId="0" applyFont="1" applyFill="1" applyBorder="1" applyAlignment="1">
      <alignment vertical="center"/>
    </xf>
    <xf numFmtId="0" fontId="30" fillId="0" borderId="8" xfId="0" applyFont="1" applyFill="1" applyBorder="1" applyAlignment="1">
      <alignment vertical="center"/>
    </xf>
    <xf numFmtId="0" fontId="30" fillId="6" borderId="12" xfId="0" applyFont="1" applyFill="1" applyBorder="1" applyAlignment="1">
      <alignment horizontal="left" vertical="top" wrapText="1"/>
    </xf>
    <xf numFmtId="0" fontId="30" fillId="6" borderId="13" xfId="0" applyFont="1" applyFill="1" applyBorder="1" applyAlignment="1">
      <alignment horizontal="left" vertical="top" wrapText="1"/>
    </xf>
    <xf numFmtId="0" fontId="30" fillId="6" borderId="12" xfId="0" quotePrefix="1" applyFont="1" applyFill="1" applyBorder="1" applyAlignment="1">
      <alignment vertical="center" wrapText="1"/>
    </xf>
    <xf numFmtId="0" fontId="30" fillId="6" borderId="13" xfId="0" applyFont="1" applyFill="1" applyBorder="1" applyAlignment="1">
      <alignment vertical="center" wrapText="1"/>
    </xf>
    <xf numFmtId="0" fontId="30" fillId="2" borderId="73" xfId="0" applyFont="1" applyFill="1" applyBorder="1" applyAlignment="1">
      <alignment horizontal="center" vertical="top"/>
    </xf>
    <xf numFmtId="0" fontId="30" fillId="6" borderId="1" xfId="0" quotePrefix="1" applyFont="1" applyFill="1" applyBorder="1" applyAlignment="1">
      <alignment horizontal="left" vertical="top" wrapText="1"/>
    </xf>
    <xf numFmtId="0" fontId="30" fillId="6" borderId="2" xfId="0" applyFont="1" applyFill="1" applyBorder="1" applyAlignment="1">
      <alignment horizontal="left" vertical="top" wrapText="1"/>
    </xf>
    <xf numFmtId="0" fontId="30" fillId="6" borderId="3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vertical="center"/>
    </xf>
    <xf numFmtId="0" fontId="30" fillId="6" borderId="0" xfId="0" quotePrefix="1" applyFont="1" applyFill="1" applyBorder="1" applyAlignment="1">
      <alignment vertical="top" wrapText="1"/>
    </xf>
    <xf numFmtId="0" fontId="30" fillId="6" borderId="0" xfId="0" applyFont="1" applyFill="1" applyBorder="1" applyAlignment="1">
      <alignment vertical="top" wrapText="1"/>
    </xf>
    <xf numFmtId="0" fontId="30" fillId="6" borderId="7" xfId="0" applyFont="1" applyFill="1" applyBorder="1" applyAlignment="1">
      <alignment vertical="center" wrapText="1"/>
    </xf>
    <xf numFmtId="0" fontId="30" fillId="6" borderId="77" xfId="0" applyFont="1" applyFill="1" applyBorder="1" applyAlignment="1">
      <alignment vertical="center" wrapText="1"/>
    </xf>
    <xf numFmtId="0" fontId="30" fillId="0" borderId="82" xfId="0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vertical="center"/>
    </xf>
    <xf numFmtId="0" fontId="30" fillId="6" borderId="0" xfId="0" applyFont="1" applyFill="1" applyBorder="1" applyAlignment="1">
      <alignment vertical="center" wrapText="1"/>
    </xf>
    <xf numFmtId="0" fontId="30" fillId="6" borderId="10" xfId="0" applyFont="1" applyFill="1" applyBorder="1" applyAlignment="1">
      <alignment vertical="center" wrapText="1"/>
    </xf>
    <xf numFmtId="4" fontId="11" fillId="0" borderId="9" xfId="0" quotePrefix="1" applyNumberFormat="1" applyFont="1" applyFill="1" applyBorder="1" applyAlignment="1"/>
    <xf numFmtId="4" fontId="11" fillId="0" borderId="81" xfId="0" quotePrefix="1" applyNumberFormat="1" applyFont="1" applyFill="1" applyBorder="1" applyAlignment="1"/>
    <xf numFmtId="0" fontId="30" fillId="6" borderId="9" xfId="0" applyFont="1" applyFill="1" applyBorder="1" applyAlignment="1">
      <alignment vertical="center" wrapText="1"/>
    </xf>
    <xf numFmtId="0" fontId="11" fillId="2" borderId="9" xfId="0" applyFont="1" applyFill="1" applyBorder="1"/>
    <xf numFmtId="0" fontId="11" fillId="2" borderId="81" xfId="0" applyFont="1" applyFill="1" applyBorder="1"/>
    <xf numFmtId="0" fontId="30" fillId="6" borderId="9" xfId="0" quotePrefix="1" applyFont="1" applyFill="1" applyBorder="1" applyAlignment="1">
      <alignment horizontal="left" wrapText="1"/>
    </xf>
    <xf numFmtId="0" fontId="30" fillId="6" borderId="10" xfId="0" applyFont="1" applyFill="1" applyBorder="1" applyAlignment="1">
      <alignment horizontal="left" wrapText="1"/>
    </xf>
    <xf numFmtId="0" fontId="30" fillId="6" borderId="1" xfId="0" quotePrefix="1" applyFont="1" applyFill="1" applyBorder="1" applyAlignment="1">
      <alignment horizontal="left" wrapText="1"/>
    </xf>
    <xf numFmtId="0" fontId="30" fillId="6" borderId="3" xfId="0" applyFont="1" applyFill="1" applyBorder="1" applyAlignment="1">
      <alignment horizontal="left" wrapText="1"/>
    </xf>
    <xf numFmtId="4" fontId="11" fillId="0" borderId="11" xfId="0" applyNumberFormat="1" applyFont="1" applyFill="1" applyBorder="1" applyAlignment="1"/>
    <xf numFmtId="4" fontId="11" fillId="0" borderId="76" xfId="0" applyNumberFormat="1" applyFont="1" applyFill="1" applyBorder="1" applyAlignment="1"/>
    <xf numFmtId="0" fontId="30" fillId="6" borderId="9" xfId="0" applyFont="1" applyFill="1" applyBorder="1" applyAlignment="1">
      <alignment wrapText="1"/>
    </xf>
    <xf numFmtId="0" fontId="30" fillId="6" borderId="0" xfId="0" applyFont="1" applyFill="1" applyBorder="1" applyAlignment="1">
      <alignment wrapText="1"/>
    </xf>
    <xf numFmtId="0" fontId="30" fillId="6" borderId="10" xfId="0" applyFont="1" applyFill="1" applyBorder="1" applyAlignment="1">
      <alignment wrapText="1"/>
    </xf>
    <xf numFmtId="4" fontId="11" fillId="0" borderId="0" xfId="0" quotePrefix="1" applyNumberFormat="1" applyFont="1" applyFill="1" applyBorder="1" applyAlignment="1">
      <alignment vertical="center"/>
    </xf>
    <xf numFmtId="4" fontId="11" fillId="0" borderId="81" xfId="0" quotePrefix="1" applyNumberFormat="1" applyFont="1" applyFill="1" applyBorder="1" applyAlignment="1">
      <alignment vertical="center"/>
    </xf>
    <xf numFmtId="0" fontId="30" fillId="6" borderId="9" xfId="0" quotePrefix="1" applyFont="1" applyFill="1" applyBorder="1" applyAlignment="1">
      <alignment horizontal="left" vertical="top" wrapText="1"/>
    </xf>
    <xf numFmtId="0" fontId="30" fillId="6" borderId="10" xfId="0" applyFont="1" applyFill="1" applyBorder="1" applyAlignment="1">
      <alignment horizontal="left" vertical="top" wrapText="1"/>
    </xf>
    <xf numFmtId="0" fontId="11" fillId="2" borderId="81" xfId="0" applyFont="1" applyFill="1" applyBorder="1" applyAlignment="1">
      <alignment vertical="center"/>
    </xf>
    <xf numFmtId="0" fontId="30" fillId="6" borderId="1" xfId="0" applyFont="1" applyFill="1" applyBorder="1" applyAlignment="1">
      <alignment wrapText="1"/>
    </xf>
    <xf numFmtId="0" fontId="30" fillId="6" borderId="2" xfId="0" applyFont="1" applyFill="1" applyBorder="1" applyAlignment="1">
      <alignment wrapText="1"/>
    </xf>
    <xf numFmtId="0" fontId="30" fillId="6" borderId="3" xfId="0" applyFont="1" applyFill="1" applyBorder="1" applyAlignment="1">
      <alignment wrapText="1"/>
    </xf>
    <xf numFmtId="0" fontId="11" fillId="2" borderId="80" xfId="0" applyFont="1" applyFill="1" applyBorder="1" applyAlignment="1">
      <alignment vertical="top"/>
    </xf>
    <xf numFmtId="0" fontId="11" fillId="2" borderId="80" xfId="0" applyFont="1" applyFill="1" applyBorder="1" applyAlignment="1">
      <alignment vertical="center"/>
    </xf>
    <xf numFmtId="0" fontId="31" fillId="4" borderId="7" xfId="0" applyFont="1" applyFill="1" applyBorder="1" applyAlignment="1">
      <alignment vertical="center"/>
    </xf>
    <xf numFmtId="0" fontId="31" fillId="4" borderId="6" xfId="0" applyFont="1" applyFill="1" applyBorder="1" applyAlignment="1"/>
    <xf numFmtId="0" fontId="31" fillId="4" borderId="77" xfId="0" applyFont="1" applyFill="1" applyBorder="1" applyAlignment="1"/>
    <xf numFmtId="0" fontId="30" fillId="6" borderId="78" xfId="0" applyFont="1" applyFill="1" applyBorder="1" applyAlignment="1">
      <alignment horizontal="center" vertical="top"/>
    </xf>
    <xf numFmtId="0" fontId="30" fillId="6" borderId="85" xfId="0" applyFont="1" applyFill="1" applyBorder="1" applyAlignment="1">
      <alignment horizontal="center" vertical="top"/>
    </xf>
    <xf numFmtId="0" fontId="30" fillId="6" borderId="86" xfId="0" applyFont="1" applyFill="1" applyBorder="1" applyAlignment="1">
      <alignment vertical="top"/>
    </xf>
    <xf numFmtId="0" fontId="30" fillId="6" borderId="87" xfId="0" applyFont="1" applyFill="1" applyBorder="1" applyAlignment="1">
      <alignment vertical="top"/>
    </xf>
    <xf numFmtId="0" fontId="30" fillId="6" borderId="88" xfId="0" applyFont="1" applyFill="1" applyBorder="1" applyAlignment="1">
      <alignment vertical="top"/>
    </xf>
    <xf numFmtId="0" fontId="30" fillId="6" borderId="86" xfId="0" applyFont="1" applyFill="1" applyBorder="1" applyAlignment="1">
      <alignment vertical="top" wrapText="1"/>
    </xf>
    <xf numFmtId="0" fontId="30" fillId="6" borderId="89" xfId="0" applyFont="1" applyFill="1" applyBorder="1" applyAlignment="1">
      <alignment vertical="top" wrapText="1"/>
    </xf>
    <xf numFmtId="0" fontId="11" fillId="0" borderId="41" xfId="0" quotePrefix="1" applyFont="1" applyFill="1" applyBorder="1" applyAlignment="1">
      <alignment horizontal="left" wrapText="1"/>
    </xf>
    <xf numFmtId="0" fontId="11" fillId="0" borderId="46" xfId="0" quotePrefix="1" applyFont="1" applyFill="1" applyBorder="1" applyAlignment="1">
      <alignment horizontal="left" wrapText="1"/>
    </xf>
    <xf numFmtId="0" fontId="11" fillId="0" borderId="36" xfId="0" applyFont="1" applyFill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2" borderId="32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48" xfId="0" quotePrefix="1" applyFont="1" applyFill="1" applyBorder="1" applyAlignment="1">
      <alignment horizontal="left"/>
    </xf>
    <xf numFmtId="0" fontId="11" fillId="0" borderId="50" xfId="0" quotePrefix="1" applyFont="1" applyFill="1" applyBorder="1" applyAlignment="1">
      <alignment horizontal="left"/>
    </xf>
    <xf numFmtId="0" fontId="18" fillId="0" borderId="0" xfId="0" applyFont="1" applyFill="1" applyAlignment="1">
      <alignment horizontal="center" vertical="top"/>
    </xf>
    <xf numFmtId="0" fontId="9" fillId="3" borderId="20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 vertical="center"/>
    </xf>
    <xf numFmtId="166" fontId="9" fillId="3" borderId="18" xfId="1" applyFont="1" applyFill="1" applyBorder="1" applyAlignment="1">
      <alignment horizontal="center" vertical="center"/>
    </xf>
    <xf numFmtId="166" fontId="9" fillId="3" borderId="19" xfId="1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5" borderId="25" xfId="0" applyFont="1" applyFill="1" applyBorder="1" applyAlignment="1">
      <alignment horizontal="center"/>
    </xf>
    <xf numFmtId="0" fontId="30" fillId="0" borderId="86" xfId="0" applyFont="1" applyFill="1" applyBorder="1" applyAlignment="1">
      <alignment horizontal="left" vertical="top" wrapText="1"/>
    </xf>
    <xf numFmtId="0" fontId="30" fillId="0" borderId="88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8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80" xfId="0" applyFont="1" applyFill="1" applyBorder="1" applyAlignment="1">
      <alignment horizontal="left" vertical="center" wrapText="1"/>
    </xf>
    <xf numFmtId="0" fontId="30" fillId="6" borderId="12" xfId="0" applyFont="1" applyFill="1" applyBorder="1" applyAlignment="1">
      <alignment wrapText="1"/>
    </xf>
    <xf numFmtId="0" fontId="30" fillId="6" borderId="11" xfId="0" applyFont="1" applyFill="1" applyBorder="1" applyAlignment="1">
      <alignment wrapText="1"/>
    </xf>
    <xf numFmtId="0" fontId="30" fillId="6" borderId="13" xfId="0" applyFont="1" applyFill="1" applyBorder="1" applyAlignment="1">
      <alignment wrapText="1"/>
    </xf>
    <xf numFmtId="0" fontId="30" fillId="6" borderId="12" xfId="0" quotePrefix="1" applyFont="1" applyFill="1" applyBorder="1" applyAlignment="1">
      <alignment horizontal="left" wrapText="1"/>
    </xf>
    <xf numFmtId="0" fontId="30" fillId="6" borderId="13" xfId="0" applyFont="1" applyFill="1" applyBorder="1" applyAlignment="1">
      <alignment horizontal="left" wrapText="1"/>
    </xf>
    <xf numFmtId="0" fontId="30" fillId="6" borderId="9" xfId="0" quotePrefix="1" applyFont="1" applyFill="1" applyBorder="1" applyAlignment="1">
      <alignment horizontal="left" vertical="top" wrapText="1"/>
    </xf>
    <xf numFmtId="0" fontId="30" fillId="6" borderId="10" xfId="0" applyFont="1" applyFill="1" applyBorder="1" applyAlignment="1">
      <alignment horizontal="left" vertical="top" wrapText="1"/>
    </xf>
    <xf numFmtId="0" fontId="30" fillId="6" borderId="83" xfId="0" applyFont="1" applyFill="1" applyBorder="1" applyAlignment="1">
      <alignment vertical="top"/>
    </xf>
    <xf numFmtId="0" fontId="30" fillId="0" borderId="12" xfId="0" quotePrefix="1" applyFont="1" applyFill="1" applyBorder="1" applyAlignment="1">
      <alignment horizontal="left" wrapText="1"/>
    </xf>
    <xf numFmtId="0" fontId="30" fillId="0" borderId="13" xfId="0" applyFont="1" applyFill="1" applyBorder="1" applyAlignment="1">
      <alignment horizontal="left" wrapText="1"/>
    </xf>
    <xf numFmtId="0" fontId="30" fillId="6" borderId="83" xfId="0" applyFont="1" applyFill="1" applyBorder="1" applyAlignment="1">
      <alignment vertical="center" wrapText="1"/>
    </xf>
    <xf numFmtId="0" fontId="30" fillId="6" borderId="84" xfId="0" applyFont="1" applyFill="1" applyBorder="1" applyAlignment="1">
      <alignment vertical="center" wrapText="1"/>
    </xf>
    <xf numFmtId="0" fontId="31" fillId="4" borderId="74" xfId="0" applyFont="1" applyFill="1" applyBorder="1" applyAlignment="1">
      <alignment horizontal="left" vertical="center"/>
    </xf>
    <xf numFmtId="0" fontId="31" fillId="4" borderId="75" xfId="0" applyFont="1" applyFill="1" applyBorder="1" applyAlignment="1">
      <alignment horizontal="left" vertical="center"/>
    </xf>
    <xf numFmtId="0" fontId="30" fillId="6" borderId="12" xfId="0" applyFont="1" applyFill="1" applyBorder="1" applyAlignment="1">
      <alignment vertical="center" wrapText="1"/>
    </xf>
    <xf numFmtId="0" fontId="30" fillId="6" borderId="11" xfId="0" applyFont="1" applyFill="1" applyBorder="1" applyAlignment="1">
      <alignment vertical="center" wrapText="1"/>
    </xf>
    <xf numFmtId="0" fontId="30" fillId="6" borderId="13" xfId="0" applyFont="1" applyFill="1" applyBorder="1" applyAlignment="1">
      <alignment vertical="center" wrapText="1"/>
    </xf>
    <xf numFmtId="4" fontId="11" fillId="0" borderId="12" xfId="0" applyNumberFormat="1" applyFont="1" applyFill="1" applyBorder="1" applyAlignment="1">
      <alignment horizontal="left"/>
    </xf>
    <xf numFmtId="4" fontId="11" fillId="0" borderId="76" xfId="0" applyNumberFormat="1" applyFont="1" applyFill="1" applyBorder="1" applyAlignment="1">
      <alignment horizontal="left"/>
    </xf>
    <xf numFmtId="0" fontId="30" fillId="6" borderId="10" xfId="0" quotePrefix="1" applyFont="1" applyFill="1" applyBorder="1" applyAlignment="1">
      <alignment horizontal="left" vertical="top" wrapText="1"/>
    </xf>
    <xf numFmtId="0" fontId="30" fillId="6" borderId="7" xfId="0" quotePrefix="1" applyFont="1" applyFill="1" applyBorder="1" applyAlignment="1">
      <alignment horizontal="left" vertical="top" wrapText="1"/>
    </xf>
    <xf numFmtId="0" fontId="30" fillId="6" borderId="6" xfId="0" quotePrefix="1" applyFont="1" applyFill="1" applyBorder="1" applyAlignment="1">
      <alignment horizontal="left" vertical="top" wrapText="1"/>
    </xf>
    <xf numFmtId="0" fontId="30" fillId="6" borderId="8" xfId="0" quotePrefix="1" applyFont="1" applyFill="1" applyBorder="1" applyAlignment="1">
      <alignment horizontal="left" vertical="top" wrapText="1"/>
    </xf>
    <xf numFmtId="0" fontId="30" fillId="6" borderId="12" xfId="0" quotePrefix="1" applyFont="1" applyFill="1" applyBorder="1" applyAlignment="1">
      <alignment horizontal="left" vertical="top" wrapText="1"/>
    </xf>
    <xf numFmtId="0" fontId="30" fillId="6" borderId="76" xfId="0" applyFont="1" applyFill="1" applyBorder="1" applyAlignment="1">
      <alignment horizontal="left" vertical="top" wrapText="1"/>
    </xf>
    <xf numFmtId="0" fontId="30" fillId="6" borderId="12" xfId="0" applyFont="1" applyFill="1" applyBorder="1" applyAlignment="1">
      <alignment horizontal="left" vertical="top" wrapText="1"/>
    </xf>
    <xf numFmtId="0" fontId="30" fillId="6" borderId="7" xfId="0" applyFont="1" applyFill="1" applyBorder="1" applyAlignment="1">
      <alignment horizontal="left" vertical="top" wrapText="1"/>
    </xf>
    <xf numFmtId="0" fontId="30" fillId="6" borderId="77" xfId="0" applyFont="1" applyFill="1" applyBorder="1" applyAlignment="1">
      <alignment horizontal="left" vertical="top" wrapText="1"/>
    </xf>
    <xf numFmtId="0" fontId="30" fillId="6" borderId="7" xfId="0" quotePrefix="1" applyFont="1" applyFill="1" applyBorder="1" applyAlignment="1">
      <alignment horizontal="left" vertical="center" wrapText="1"/>
    </xf>
    <xf numFmtId="0" fontId="30" fillId="6" borderId="6" xfId="0" quotePrefix="1" applyFont="1" applyFill="1" applyBorder="1" applyAlignment="1">
      <alignment horizontal="left" vertical="center" wrapText="1"/>
    </xf>
    <xf numFmtId="0" fontId="30" fillId="6" borderId="8" xfId="0" quotePrefix="1" applyFont="1" applyFill="1" applyBorder="1" applyAlignment="1">
      <alignment horizontal="left" vertical="center" wrapText="1"/>
    </xf>
    <xf numFmtId="0" fontId="30" fillId="6" borderId="7" xfId="0" applyFont="1" applyFill="1" applyBorder="1" applyAlignment="1">
      <alignment horizontal="left" vertical="center" wrapText="1"/>
    </xf>
    <xf numFmtId="0" fontId="30" fillId="6" borderId="77" xfId="0" applyFont="1" applyFill="1" applyBorder="1" applyAlignment="1">
      <alignment horizontal="left" vertical="center" wrapText="1"/>
    </xf>
    <xf numFmtId="0" fontId="30" fillId="6" borderId="8" xfId="0" applyFont="1" applyFill="1" applyBorder="1" applyAlignment="1">
      <alignment horizontal="left" vertical="top" wrapText="1"/>
    </xf>
    <xf numFmtId="0" fontId="30" fillId="6" borderId="7" xfId="0" quotePrefix="1" applyFont="1" applyFill="1" applyBorder="1" applyAlignment="1">
      <alignment vertical="top" wrapText="1"/>
    </xf>
    <xf numFmtId="0" fontId="30" fillId="6" borderId="77" xfId="0" applyFont="1" applyFill="1" applyBorder="1" applyAlignment="1">
      <alignment vertical="top" wrapText="1"/>
    </xf>
    <xf numFmtId="0" fontId="30" fillId="6" borderId="1" xfId="0" quotePrefix="1" applyFont="1" applyFill="1" applyBorder="1" applyAlignment="1">
      <alignment horizontal="left" vertical="top" wrapText="1"/>
    </xf>
    <xf numFmtId="0" fontId="30" fillId="6" borderId="3" xfId="0" applyFont="1" applyFill="1" applyBorder="1" applyAlignment="1">
      <alignment horizontal="left" vertical="top" wrapText="1"/>
    </xf>
    <xf numFmtId="0" fontId="30" fillId="6" borderId="81" xfId="0" quotePrefix="1" applyFont="1" applyFill="1" applyBorder="1" applyAlignment="1">
      <alignment horizontal="left" vertical="top" wrapText="1"/>
    </xf>
    <xf numFmtId="0" fontId="30" fillId="6" borderId="0" xfId="0" quotePrefix="1" applyFont="1" applyFill="1" applyBorder="1" applyAlignment="1">
      <alignment horizontal="left" vertical="top" wrapText="1"/>
    </xf>
    <xf numFmtId="0" fontId="30" fillId="6" borderId="6" xfId="0" applyFont="1" applyFill="1" applyBorder="1" applyAlignment="1">
      <alignment horizontal="left" vertical="top" wrapText="1"/>
    </xf>
    <xf numFmtId="0" fontId="30" fillId="6" borderId="11" xfId="0" applyFont="1" applyFill="1" applyBorder="1" applyAlignment="1">
      <alignment horizontal="left" vertical="top" wrapText="1"/>
    </xf>
    <xf numFmtId="0" fontId="30" fillId="6" borderId="13" xfId="0" applyFont="1" applyFill="1" applyBorder="1" applyAlignment="1">
      <alignment horizontal="left" vertical="top" wrapText="1"/>
    </xf>
    <xf numFmtId="0" fontId="30" fillId="6" borderId="12" xfId="0" applyFont="1" applyFill="1" applyBorder="1" applyAlignment="1">
      <alignment vertical="top" wrapText="1"/>
    </xf>
    <xf numFmtId="0" fontId="30" fillId="6" borderId="76" xfId="0" applyFont="1" applyFill="1" applyBorder="1" applyAlignment="1">
      <alignment vertical="top" wrapText="1"/>
    </xf>
    <xf numFmtId="0" fontId="30" fillId="6" borderId="3" xfId="0" quotePrefix="1" applyFont="1" applyFill="1" applyBorder="1" applyAlignment="1">
      <alignment horizontal="left" vertical="top" wrapText="1"/>
    </xf>
    <xf numFmtId="0" fontId="30" fillId="6" borderId="7" xfId="0" applyFont="1" applyFill="1" applyBorder="1" applyAlignment="1">
      <alignment vertical="top" wrapText="1"/>
    </xf>
    <xf numFmtId="0" fontId="30" fillId="6" borderId="6" xfId="0" applyFont="1" applyFill="1" applyBorder="1" applyAlignment="1">
      <alignment vertical="top" wrapText="1"/>
    </xf>
    <xf numFmtId="0" fontId="30" fillId="6" borderId="8" xfId="0" applyFont="1" applyFill="1" applyBorder="1" applyAlignment="1">
      <alignment vertical="top" wrapText="1"/>
    </xf>
    <xf numFmtId="0" fontId="30" fillId="6" borderId="6" xfId="0" applyFont="1" applyFill="1" applyBorder="1" applyAlignment="1">
      <alignment horizontal="left" vertical="center" wrapText="1"/>
    </xf>
    <xf numFmtId="0" fontId="30" fillId="6" borderId="8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vertical="top" wrapText="1"/>
    </xf>
    <xf numFmtId="0" fontId="30" fillId="2" borderId="6" xfId="0" applyFont="1" applyFill="1" applyBorder="1" applyAlignment="1">
      <alignment vertical="top" wrapText="1"/>
    </xf>
    <xf numFmtId="0" fontId="30" fillId="2" borderId="8" xfId="0" applyFont="1" applyFill="1" applyBorder="1" applyAlignment="1">
      <alignment vertical="top" wrapText="1"/>
    </xf>
    <xf numFmtId="0" fontId="30" fillId="2" borderId="7" xfId="0" quotePrefix="1" applyFont="1" applyFill="1" applyBorder="1" applyAlignment="1">
      <alignment horizontal="left" vertical="top" wrapText="1"/>
    </xf>
    <xf numFmtId="0" fontId="30" fillId="2" borderId="8" xfId="0" applyFont="1" applyFill="1" applyBorder="1" applyAlignment="1">
      <alignment horizontal="left" vertical="top" wrapText="1"/>
    </xf>
    <xf numFmtId="0" fontId="30" fillId="2" borderId="7" xfId="0" applyFont="1" applyFill="1" applyBorder="1" applyAlignment="1">
      <alignment horizontal="left" vertical="top" wrapText="1"/>
    </xf>
    <xf numFmtId="0" fontId="30" fillId="2" borderId="77" xfId="0" applyFont="1" applyFill="1" applyBorder="1" applyAlignment="1">
      <alignment horizontal="left" vertical="top" wrapText="1"/>
    </xf>
    <xf numFmtId="0" fontId="30" fillId="6" borderId="7" xfId="0" applyFont="1" applyFill="1" applyBorder="1" applyAlignment="1">
      <alignment vertical="center" wrapText="1"/>
    </xf>
    <xf numFmtId="0" fontId="30" fillId="6" borderId="6" xfId="0" applyFont="1" applyFill="1" applyBorder="1" applyAlignment="1">
      <alignment vertical="center" wrapText="1"/>
    </xf>
    <xf numFmtId="0" fontId="30" fillId="6" borderId="8" xfId="0" applyFont="1" applyFill="1" applyBorder="1" applyAlignment="1">
      <alignment vertical="center" wrapText="1"/>
    </xf>
    <xf numFmtId="0" fontId="30" fillId="0" borderId="7" xfId="0" applyFont="1" applyFill="1" applyBorder="1" applyAlignment="1">
      <alignment vertical="center"/>
    </xf>
    <xf numFmtId="0" fontId="30" fillId="0" borderId="6" xfId="0" applyFont="1" applyFill="1" applyBorder="1" applyAlignment="1">
      <alignment vertical="center"/>
    </xf>
    <xf numFmtId="0" fontId="30" fillId="0" borderId="8" xfId="0" applyFont="1" applyFill="1" applyBorder="1" applyAlignment="1">
      <alignment vertical="center"/>
    </xf>
    <xf numFmtId="0" fontId="30" fillId="0" borderId="7" xfId="0" quotePrefix="1" applyFont="1" applyFill="1" applyBorder="1" applyAlignment="1">
      <alignment horizontal="left" vertical="center" wrapText="1"/>
    </xf>
    <xf numFmtId="0" fontId="30" fillId="0" borderId="8" xfId="0" quotePrefix="1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7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6" borderId="74" xfId="0" applyFont="1" applyFill="1" applyBorder="1" applyAlignment="1">
      <alignment horizontal="left" vertical="center" wrapText="1"/>
    </xf>
    <xf numFmtId="0" fontId="30" fillId="6" borderId="75" xfId="0" applyFont="1" applyFill="1" applyBorder="1" applyAlignment="1">
      <alignment horizontal="left" vertical="center" wrapText="1"/>
    </xf>
    <xf numFmtId="0" fontId="30" fillId="0" borderId="7" xfId="0" quotePrefix="1" applyFont="1" applyFill="1" applyBorder="1" applyAlignment="1">
      <alignment horizontal="left" vertical="top" wrapText="1"/>
    </xf>
    <xf numFmtId="0" fontId="30" fillId="0" borderId="8" xfId="0" quotePrefix="1" applyFont="1" applyFill="1" applyBorder="1" applyAlignment="1">
      <alignment horizontal="left" vertical="top" wrapText="1"/>
    </xf>
    <xf numFmtId="0" fontId="30" fillId="0" borderId="7" xfId="0" applyFont="1" applyFill="1" applyBorder="1" applyAlignment="1">
      <alignment horizontal="left" vertical="top" wrapText="1"/>
    </xf>
    <xf numFmtId="0" fontId="30" fillId="0" borderId="77" xfId="0" applyFont="1" applyFill="1" applyBorder="1" applyAlignment="1">
      <alignment horizontal="left" vertical="top" wrapText="1"/>
    </xf>
    <xf numFmtId="0" fontId="30" fillId="0" borderId="7" xfId="0" applyFont="1" applyFill="1" applyBorder="1" applyAlignment="1">
      <alignment vertical="top"/>
    </xf>
    <xf numFmtId="0" fontId="30" fillId="0" borderId="6" xfId="0" applyFont="1" applyFill="1" applyBorder="1" applyAlignment="1">
      <alignment vertical="top"/>
    </xf>
    <xf numFmtId="0" fontId="30" fillId="0" borderId="8" xfId="0" applyFont="1" applyFill="1" applyBorder="1" applyAlignment="1">
      <alignment vertical="top"/>
    </xf>
    <xf numFmtId="0" fontId="30" fillId="0" borderId="7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top"/>
    </xf>
    <xf numFmtId="0" fontId="11" fillId="0" borderId="6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 wrapText="1"/>
    </xf>
    <xf numFmtId="0" fontId="30" fillId="0" borderId="7" xfId="0" applyFont="1" applyFill="1" applyBorder="1" applyAlignment="1">
      <alignment horizontal="left"/>
    </xf>
    <xf numFmtId="0" fontId="30" fillId="0" borderId="6" xfId="0" applyFont="1" applyFill="1" applyBorder="1" applyAlignment="1">
      <alignment horizontal="left"/>
    </xf>
    <xf numFmtId="0" fontId="30" fillId="0" borderId="8" xfId="0" applyFont="1" applyFill="1" applyBorder="1" applyAlignment="1">
      <alignment horizontal="left"/>
    </xf>
    <xf numFmtId="0" fontId="30" fillId="0" borderId="7" xfId="0" quotePrefix="1" applyFont="1" applyFill="1" applyBorder="1" applyAlignment="1">
      <alignment horizontal="left" wrapText="1"/>
    </xf>
    <xf numFmtId="0" fontId="30" fillId="0" borderId="8" xfId="0" quotePrefix="1" applyFont="1" applyFill="1" applyBorder="1" applyAlignment="1">
      <alignment horizontal="left" wrapText="1"/>
    </xf>
    <xf numFmtId="0" fontId="30" fillId="0" borderId="7" xfId="0" applyFont="1" applyFill="1" applyBorder="1" applyAlignment="1">
      <alignment horizontal="left" vertical="top"/>
    </xf>
    <xf numFmtId="0" fontId="30" fillId="0" borderId="6" xfId="0" applyFont="1" applyFill="1" applyBorder="1" applyAlignment="1">
      <alignment horizontal="left" vertical="top"/>
    </xf>
    <xf numFmtId="0" fontId="30" fillId="0" borderId="8" xfId="0" applyFont="1" applyFill="1" applyBorder="1" applyAlignment="1">
      <alignment horizontal="left" vertical="top"/>
    </xf>
    <xf numFmtId="0" fontId="30" fillId="0" borderId="8" xfId="0" applyFont="1" applyFill="1" applyBorder="1" applyAlignment="1">
      <alignment horizontal="left" vertical="top" wrapText="1"/>
    </xf>
    <xf numFmtId="0" fontId="0" fillId="0" borderId="77" xfId="0" applyBorder="1" applyAlignment="1">
      <alignment horizontal="left" vertical="top" wrapText="1"/>
    </xf>
    <xf numFmtId="0" fontId="30" fillId="0" borderId="7" xfId="0" applyFont="1" applyFill="1" applyBorder="1" applyAlignment="1">
      <alignment vertical="top" wrapText="1"/>
    </xf>
    <xf numFmtId="0" fontId="30" fillId="0" borderId="77" xfId="0" applyFont="1" applyFill="1" applyBorder="1" applyAlignment="1">
      <alignment vertical="top" wrapText="1"/>
    </xf>
    <xf numFmtId="0" fontId="30" fillId="0" borderId="12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3" xfId="0" applyFont="1" applyFill="1" applyBorder="1" applyAlignment="1">
      <alignment horizontal="left" vertical="center"/>
    </xf>
    <xf numFmtId="0" fontId="30" fillId="0" borderId="12" xfId="0" quotePrefix="1" applyFont="1" applyFill="1" applyBorder="1" applyAlignment="1">
      <alignment horizontal="left" vertical="top" wrapText="1"/>
    </xf>
    <xf numFmtId="0" fontId="30" fillId="0" borderId="13" xfId="0" quotePrefix="1" applyFont="1" applyFill="1" applyBorder="1" applyAlignment="1">
      <alignment horizontal="left" vertical="top" wrapText="1"/>
    </xf>
    <xf numFmtId="0" fontId="30" fillId="0" borderId="12" xfId="0" applyFont="1" applyFill="1" applyBorder="1" applyAlignment="1">
      <alignment horizontal="left" vertical="top" wrapText="1"/>
    </xf>
    <xf numFmtId="0" fontId="30" fillId="0" borderId="76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30" fillId="0" borderId="80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/>
    </xf>
    <xf numFmtId="0" fontId="30" fillId="0" borderId="2" xfId="0" applyFont="1" applyFill="1" applyBorder="1" applyAlignment="1">
      <alignment horizontal="left" vertical="top"/>
    </xf>
    <xf numFmtId="0" fontId="30" fillId="0" borderId="3" xfId="0" applyFont="1" applyFill="1" applyBorder="1" applyAlignment="1">
      <alignment horizontal="left" vertical="top"/>
    </xf>
    <xf numFmtId="0" fontId="30" fillId="0" borderId="1" xfId="0" quotePrefix="1" applyFont="1" applyFill="1" applyBorder="1" applyAlignment="1">
      <alignment horizontal="left" vertical="top" wrapText="1"/>
    </xf>
    <xf numFmtId="0" fontId="30" fillId="0" borderId="3" xfId="0" applyFont="1" applyFill="1" applyBorder="1" applyAlignment="1">
      <alignment horizontal="left" vertical="top" wrapText="1"/>
    </xf>
    <xf numFmtId="0" fontId="30" fillId="6" borderId="7" xfId="0" applyFont="1" applyFill="1" applyBorder="1" applyAlignment="1">
      <alignment horizontal="left" vertical="top"/>
    </xf>
    <xf numFmtId="0" fontId="30" fillId="6" borderId="6" xfId="0" applyFont="1" applyFill="1" applyBorder="1" applyAlignment="1">
      <alignment horizontal="left" vertical="top"/>
    </xf>
    <xf numFmtId="0" fontId="30" fillId="6" borderId="8" xfId="0" applyFont="1" applyFill="1" applyBorder="1" applyAlignment="1">
      <alignment horizontal="left" vertical="top"/>
    </xf>
    <xf numFmtId="0" fontId="30" fillId="0" borderId="7" xfId="0" applyFont="1" applyFill="1" applyBorder="1" applyAlignment="1">
      <alignment wrapText="1"/>
    </xf>
    <xf numFmtId="0" fontId="30" fillId="0" borderId="77" xfId="0" applyFont="1" applyFill="1" applyBorder="1" applyAlignment="1">
      <alignment wrapText="1"/>
    </xf>
    <xf numFmtId="0" fontId="30" fillId="6" borderId="74" xfId="0" applyFont="1" applyFill="1" applyBorder="1" applyAlignment="1">
      <alignment horizontal="left" vertical="top"/>
    </xf>
    <xf numFmtId="0" fontId="30" fillId="6" borderId="74" xfId="0" applyFont="1" applyFill="1" applyBorder="1" applyAlignment="1">
      <alignment horizontal="left" vertical="top" wrapText="1"/>
    </xf>
    <xf numFmtId="0" fontId="30" fillId="6" borderId="75" xfId="0" applyFont="1" applyFill="1" applyBorder="1" applyAlignment="1">
      <alignment horizontal="left" vertical="top" wrapText="1"/>
    </xf>
    <xf numFmtId="0" fontId="29" fillId="0" borderId="0" xfId="0" applyFont="1" applyAlignment="1">
      <alignment horizontal="center"/>
    </xf>
    <xf numFmtId="0" fontId="31" fillId="3" borderId="70" xfId="0" applyFont="1" applyFill="1" applyBorder="1" applyAlignment="1">
      <alignment horizontal="center" vertical="center"/>
    </xf>
    <xf numFmtId="0" fontId="31" fillId="3" borderId="71" xfId="0" applyFont="1" applyFill="1" applyBorder="1" applyAlignment="1">
      <alignment horizontal="center" vertical="center"/>
    </xf>
    <xf numFmtId="0" fontId="31" fillId="3" borderId="72" xfId="0" applyFont="1" applyFill="1" applyBorder="1" applyAlignment="1">
      <alignment horizontal="center" vertical="center"/>
    </xf>
    <xf numFmtId="0" fontId="30" fillId="6" borderId="74" xfId="0" quotePrefix="1" applyFont="1" applyFill="1" applyBorder="1" applyAlignment="1">
      <alignment horizontal="left" vertical="top" wrapText="1"/>
    </xf>
  </cellXfs>
  <cellStyles count="22">
    <cellStyle name="Comma" xfId="1" builtinId="3"/>
    <cellStyle name="Comma [0] 10 2" xfId="21" xr:uid="{00000000-0005-0000-0000-000001000000}"/>
    <cellStyle name="Comma [0] 2" xfId="16" xr:uid="{00000000-0005-0000-0000-000002000000}"/>
    <cellStyle name="Comma [0] 2 2 21" xfId="20" xr:uid="{00000000-0005-0000-0000-000003000000}"/>
    <cellStyle name="Comma 10 10" xfId="3" xr:uid="{00000000-0005-0000-0000-000004000000}"/>
    <cellStyle name="Comma 13" xfId="13" xr:uid="{00000000-0005-0000-0000-000005000000}"/>
    <cellStyle name="Comma 16" xfId="14" xr:uid="{00000000-0005-0000-0000-000006000000}"/>
    <cellStyle name="Comma 17" xfId="10" xr:uid="{00000000-0005-0000-0000-000007000000}"/>
    <cellStyle name="Comma 2" xfId="4" xr:uid="{00000000-0005-0000-0000-000008000000}"/>
    <cellStyle name="Comma 2 2" xfId="11" xr:uid="{00000000-0005-0000-0000-000009000000}"/>
    <cellStyle name="Comma 3" xfId="12" xr:uid="{00000000-0005-0000-0000-00000A000000}"/>
    <cellStyle name="Currency [0] 2" xfId="19" xr:uid="{00000000-0005-0000-0000-00000B000000}"/>
    <cellStyle name="Currency 2" xfId="15" xr:uid="{00000000-0005-0000-0000-00000C000000}"/>
    <cellStyle name="Hyperlink 2" xfId="17" xr:uid="{00000000-0005-0000-0000-00000D000000}"/>
    <cellStyle name="Normal" xfId="0" builtinId="0"/>
    <cellStyle name="Normal 2" xfId="2" xr:uid="{00000000-0005-0000-0000-00000F000000}"/>
    <cellStyle name="Normal 2 2" xfId="18" xr:uid="{00000000-0005-0000-0000-000010000000}"/>
    <cellStyle name="Normal 2 3" xfId="8" xr:uid="{00000000-0005-0000-0000-000011000000}"/>
    <cellStyle name="Normal 5" xfId="7" xr:uid="{00000000-0005-0000-0000-000012000000}"/>
    <cellStyle name="Normal 7" xfId="9" xr:uid="{00000000-0005-0000-0000-000013000000}"/>
    <cellStyle name="Normal 74" xfId="6" xr:uid="{00000000-0005-0000-0000-000014000000}"/>
    <cellStyle name="Normal_KANWIL BPN PROP DIY SNI " xfId="5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L130"/>
  <sheetViews>
    <sheetView showGridLines="0" view="pageBreakPreview" topLeftCell="A85" zoomScaleSheetLayoutView="100" workbookViewId="0">
      <selection activeCell="E115" sqref="E115"/>
    </sheetView>
  </sheetViews>
  <sheetFormatPr defaultColWidth="9.140625" defaultRowHeight="15" x14ac:dyDescent="0.2"/>
  <cols>
    <col min="1" max="1" width="4.5703125" style="3" customWidth="1"/>
    <col min="2" max="2" width="4.7109375" style="5" customWidth="1"/>
    <col min="3" max="3" width="12.7109375" style="2" customWidth="1"/>
    <col min="4" max="4" width="32.42578125" style="2" customWidth="1"/>
    <col min="5" max="5" width="31.140625" style="2" customWidth="1"/>
    <col min="6" max="6" width="8.7109375" style="2" customWidth="1"/>
    <col min="7" max="7" width="10.85546875" style="6" customWidth="1"/>
    <col min="8" max="8" width="7.28515625" style="3" customWidth="1"/>
    <col min="9" max="9" width="4.140625" style="10" customWidth="1"/>
    <col min="10" max="10" width="15.28515625" style="6" customWidth="1"/>
    <col min="11" max="11" width="4.28515625" style="3" customWidth="1"/>
    <col min="12" max="12" width="17" style="4" customWidth="1"/>
    <col min="13" max="16384" width="9.140625" style="2"/>
  </cols>
  <sheetData>
    <row r="1" spans="1:12" ht="33" customHeight="1" x14ac:dyDescent="0.2">
      <c r="A1" s="389" t="s">
        <v>23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2" ht="21" customHeight="1" x14ac:dyDescent="0.2">
      <c r="A2" s="247" t="s">
        <v>27</v>
      </c>
      <c r="B2" s="248"/>
      <c r="C2" s="248"/>
      <c r="D2" s="249" t="s">
        <v>270</v>
      </c>
      <c r="E2" s="20"/>
      <c r="F2" s="20"/>
      <c r="G2" s="11"/>
      <c r="H2" s="11"/>
      <c r="I2" s="12"/>
      <c r="J2" s="11"/>
      <c r="K2" s="11"/>
      <c r="L2" s="11"/>
    </row>
    <row r="3" spans="1:12" ht="21" customHeight="1" x14ac:dyDescent="0.2">
      <c r="A3" s="247" t="s">
        <v>11</v>
      </c>
      <c r="B3" s="248"/>
      <c r="C3" s="248"/>
      <c r="D3" s="249" t="s">
        <v>66</v>
      </c>
      <c r="E3" s="20"/>
      <c r="F3" s="20"/>
      <c r="G3" s="11"/>
      <c r="H3" s="11"/>
      <c r="I3" s="12"/>
      <c r="J3" s="11"/>
      <c r="K3" s="11"/>
      <c r="L3" s="11"/>
    </row>
    <row r="4" spans="1:12" ht="21" customHeight="1" x14ac:dyDescent="0.2">
      <c r="A4" s="247" t="s">
        <v>12</v>
      </c>
      <c r="B4" s="248"/>
      <c r="C4" s="248"/>
      <c r="D4" s="249" t="s">
        <v>67</v>
      </c>
      <c r="E4" s="20"/>
      <c r="F4" s="20"/>
      <c r="G4" s="11"/>
      <c r="H4" s="11"/>
      <c r="I4" s="12"/>
      <c r="J4" s="11"/>
      <c r="K4" s="11"/>
      <c r="L4" s="11"/>
    </row>
    <row r="5" spans="1:12" ht="21" customHeight="1" thickBot="1" x14ac:dyDescent="0.25">
      <c r="A5" s="13"/>
      <c r="B5" s="14"/>
      <c r="C5" s="15"/>
      <c r="D5" s="15"/>
      <c r="E5" s="15"/>
      <c r="F5" s="15"/>
      <c r="G5" s="16"/>
      <c r="H5" s="17"/>
      <c r="I5" s="18"/>
      <c r="J5" s="16"/>
      <c r="K5" s="17"/>
      <c r="L5" s="19"/>
    </row>
    <row r="6" spans="1:12" s="1" customFormat="1" ht="18.75" customHeight="1" thickTop="1" x14ac:dyDescent="0.25">
      <c r="A6" s="390" t="s">
        <v>0</v>
      </c>
      <c r="B6" s="392" t="s">
        <v>1</v>
      </c>
      <c r="C6" s="393"/>
      <c r="D6" s="393"/>
      <c r="E6" s="393"/>
      <c r="F6" s="393"/>
      <c r="G6" s="396" t="s">
        <v>2</v>
      </c>
      <c r="H6" s="397"/>
      <c r="I6" s="396" t="s">
        <v>3</v>
      </c>
      <c r="J6" s="397"/>
      <c r="K6" s="396" t="s">
        <v>4</v>
      </c>
      <c r="L6" s="398"/>
    </row>
    <row r="7" spans="1:12" s="1" customFormat="1" ht="20.25" customHeight="1" thickBot="1" x14ac:dyDescent="0.25">
      <c r="A7" s="391"/>
      <c r="B7" s="394"/>
      <c r="C7" s="395"/>
      <c r="D7" s="395"/>
      <c r="E7" s="395"/>
      <c r="F7" s="395"/>
      <c r="G7" s="394" t="s">
        <v>5</v>
      </c>
      <c r="H7" s="399"/>
      <c r="I7" s="400" t="s">
        <v>6</v>
      </c>
      <c r="J7" s="401"/>
      <c r="K7" s="395" t="s">
        <v>7</v>
      </c>
      <c r="L7" s="402"/>
    </row>
    <row r="8" spans="1:12" s="7" customFormat="1" ht="12.75" customHeight="1" thickTop="1" x14ac:dyDescent="0.2">
      <c r="A8" s="193">
        <v>1</v>
      </c>
      <c r="B8" s="403">
        <v>2</v>
      </c>
      <c r="C8" s="404"/>
      <c r="D8" s="404"/>
      <c r="E8" s="404"/>
      <c r="F8" s="405"/>
      <c r="G8" s="403">
        <v>3</v>
      </c>
      <c r="H8" s="405"/>
      <c r="I8" s="403">
        <v>4</v>
      </c>
      <c r="J8" s="405"/>
      <c r="K8" s="404">
        <v>5</v>
      </c>
      <c r="L8" s="406"/>
    </row>
    <row r="9" spans="1:12" s="40" customFormat="1" ht="20.25" customHeight="1" x14ac:dyDescent="0.25">
      <c r="A9" s="184" t="s">
        <v>8</v>
      </c>
      <c r="B9" s="185" t="s">
        <v>20</v>
      </c>
      <c r="C9" s="186"/>
      <c r="D9" s="186"/>
      <c r="E9" s="186"/>
      <c r="F9" s="186"/>
      <c r="G9" s="187"/>
      <c r="H9" s="188"/>
      <c r="I9" s="189"/>
      <c r="J9" s="190" t="s">
        <v>47</v>
      </c>
      <c r="K9" s="191" t="s">
        <v>9</v>
      </c>
      <c r="L9" s="192"/>
    </row>
    <row r="10" spans="1:12" s="40" customFormat="1" ht="19.5" customHeight="1" x14ac:dyDescent="0.25">
      <c r="A10" s="286"/>
      <c r="B10" s="287">
        <v>1</v>
      </c>
      <c r="C10" s="288" t="s">
        <v>40</v>
      </c>
      <c r="D10" s="288"/>
      <c r="E10" s="288"/>
      <c r="F10" s="289"/>
      <c r="G10" s="290">
        <v>4</v>
      </c>
      <c r="H10" s="291" t="s">
        <v>62</v>
      </c>
      <c r="I10" s="292" t="s">
        <v>9</v>
      </c>
      <c r="J10" s="293"/>
      <c r="K10" s="294" t="s">
        <v>9</v>
      </c>
      <c r="L10" s="295"/>
    </row>
    <row r="11" spans="1:12" s="40" customFormat="1" ht="16.5" customHeight="1" x14ac:dyDescent="0.25">
      <c r="A11" s="232"/>
      <c r="B11" s="261"/>
      <c r="C11" s="231" t="s">
        <v>69</v>
      </c>
      <c r="D11" s="150"/>
      <c r="E11" s="150"/>
      <c r="F11" s="262"/>
      <c r="G11" s="263"/>
      <c r="H11" s="264"/>
      <c r="I11" s="282"/>
      <c r="J11" s="296"/>
      <c r="K11" s="284"/>
      <c r="L11" s="285"/>
    </row>
    <row r="12" spans="1:12" s="40" customFormat="1" ht="16.5" customHeight="1" x14ac:dyDescent="0.25">
      <c r="A12" s="232"/>
      <c r="B12" s="226">
        <v>2</v>
      </c>
      <c r="C12" s="100" t="s">
        <v>92</v>
      </c>
      <c r="D12" s="100"/>
      <c r="E12" s="100"/>
      <c r="F12" s="171"/>
      <c r="G12" s="227">
        <v>8.673</v>
      </c>
      <c r="H12" s="28" t="s">
        <v>45</v>
      </c>
      <c r="I12" s="47" t="s">
        <v>10</v>
      </c>
      <c r="J12" s="48"/>
      <c r="K12" s="47" t="s">
        <v>10</v>
      </c>
      <c r="L12" s="31"/>
    </row>
    <row r="13" spans="1:12" s="40" customFormat="1" ht="16.5" customHeight="1" x14ac:dyDescent="0.25">
      <c r="A13" s="179"/>
      <c r="B13" s="259">
        <v>3</v>
      </c>
      <c r="C13" s="100" t="s">
        <v>80</v>
      </c>
      <c r="D13" s="100"/>
      <c r="E13" s="100"/>
      <c r="F13" s="171"/>
      <c r="G13" s="233">
        <v>1</v>
      </c>
      <c r="H13" s="260" t="s">
        <v>13</v>
      </c>
      <c r="I13" s="89" t="s">
        <v>10</v>
      </c>
      <c r="J13" s="90"/>
      <c r="K13" s="89" t="s">
        <v>10</v>
      </c>
      <c r="L13" s="154"/>
    </row>
    <row r="14" spans="1:12" s="40" customFormat="1" ht="16.5" customHeight="1" x14ac:dyDescent="0.25">
      <c r="A14" s="232"/>
      <c r="B14" s="261"/>
      <c r="C14" s="92" t="s">
        <v>120</v>
      </c>
      <c r="D14" s="92"/>
      <c r="E14" s="92"/>
      <c r="F14" s="262"/>
      <c r="G14" s="263"/>
      <c r="H14" s="264"/>
      <c r="I14" s="265"/>
      <c r="J14" s="115"/>
      <c r="K14" s="266"/>
      <c r="L14" s="267"/>
    </row>
    <row r="15" spans="1:12" s="1" customFormat="1" ht="15.75" customHeight="1" x14ac:dyDescent="0.25">
      <c r="A15" s="23"/>
      <c r="B15" s="226">
        <v>4</v>
      </c>
      <c r="C15" s="83" t="s">
        <v>43</v>
      </c>
      <c r="D15" s="83"/>
      <c r="E15" s="83"/>
      <c r="F15" s="24"/>
      <c r="G15" s="227">
        <v>1</v>
      </c>
      <c r="H15" s="113" t="s">
        <v>13</v>
      </c>
      <c r="I15" s="228" t="s">
        <v>9</v>
      </c>
      <c r="J15" s="149"/>
      <c r="K15" s="229" t="s">
        <v>9</v>
      </c>
      <c r="L15" s="82"/>
    </row>
    <row r="16" spans="1:12" s="1" customFormat="1" ht="15.75" customHeight="1" x14ac:dyDescent="0.25">
      <c r="A16" s="23"/>
      <c r="B16" s="226">
        <v>5</v>
      </c>
      <c r="C16" s="83" t="s">
        <v>42</v>
      </c>
      <c r="D16" s="83"/>
      <c r="E16" s="83"/>
      <c r="F16" s="32"/>
      <c r="G16" s="227">
        <v>55.8</v>
      </c>
      <c r="H16" s="113" t="s">
        <v>53</v>
      </c>
      <c r="I16" s="228" t="s">
        <v>9</v>
      </c>
      <c r="J16" s="149"/>
      <c r="K16" s="229" t="s">
        <v>9</v>
      </c>
      <c r="L16" s="82"/>
    </row>
    <row r="17" spans="1:12" s="1" customFormat="1" ht="15" customHeight="1" x14ac:dyDescent="0.25">
      <c r="A17" s="23"/>
      <c r="B17" s="226">
        <v>6</v>
      </c>
      <c r="C17" s="83" t="s">
        <v>93</v>
      </c>
      <c r="D17" s="83"/>
      <c r="E17" s="83"/>
      <c r="F17" s="24"/>
      <c r="G17" s="227">
        <v>1</v>
      </c>
      <c r="H17" s="113" t="s">
        <v>13</v>
      </c>
      <c r="I17" s="228" t="s">
        <v>9</v>
      </c>
      <c r="J17" s="149"/>
      <c r="K17" s="229" t="s">
        <v>9</v>
      </c>
      <c r="L17" s="82"/>
    </row>
    <row r="18" spans="1:12" s="1" customFormat="1" ht="15" customHeight="1" x14ac:dyDescent="0.25">
      <c r="A18" s="169"/>
      <c r="B18" s="259">
        <v>7</v>
      </c>
      <c r="C18" s="234" t="s">
        <v>41</v>
      </c>
      <c r="D18" s="234"/>
      <c r="E18" s="234"/>
      <c r="F18" s="171"/>
      <c r="G18" s="233">
        <v>4</v>
      </c>
      <c r="H18" s="260" t="s">
        <v>30</v>
      </c>
      <c r="I18" s="268" t="s">
        <v>9</v>
      </c>
      <c r="J18" s="269"/>
      <c r="K18" s="270" t="s">
        <v>9</v>
      </c>
      <c r="L18" s="180"/>
    </row>
    <row r="19" spans="1:12" s="1" customFormat="1" ht="15" customHeight="1" x14ac:dyDescent="0.25">
      <c r="A19" s="271"/>
      <c r="B19" s="272"/>
      <c r="C19" s="273" t="s">
        <v>101</v>
      </c>
      <c r="D19" s="273"/>
      <c r="E19" s="273"/>
      <c r="F19" s="274"/>
      <c r="G19" s="275"/>
      <c r="H19" s="276"/>
      <c r="I19" s="277"/>
      <c r="J19" s="278"/>
      <c r="K19" s="279"/>
      <c r="L19" s="280"/>
    </row>
    <row r="20" spans="1:12" s="1" customFormat="1" ht="15" customHeight="1" x14ac:dyDescent="0.25">
      <c r="A20" s="281"/>
      <c r="B20" s="261"/>
      <c r="C20" s="150" t="s">
        <v>102</v>
      </c>
      <c r="D20" s="150"/>
      <c r="E20" s="150"/>
      <c r="F20" s="262"/>
      <c r="G20" s="263"/>
      <c r="H20" s="264"/>
      <c r="I20" s="282"/>
      <c r="J20" s="283"/>
      <c r="K20" s="284"/>
      <c r="L20" s="285"/>
    </row>
    <row r="21" spans="1:12" s="1" customFormat="1" ht="15" customHeight="1" x14ac:dyDescent="0.25">
      <c r="A21" s="23"/>
      <c r="B21" s="226">
        <v>8</v>
      </c>
      <c r="C21" s="83" t="s">
        <v>61</v>
      </c>
      <c r="D21" s="83"/>
      <c r="E21" s="83"/>
      <c r="F21" s="32"/>
      <c r="G21" s="227">
        <v>1</v>
      </c>
      <c r="H21" s="113" t="s">
        <v>13</v>
      </c>
      <c r="I21" s="228" t="s">
        <v>9</v>
      </c>
      <c r="J21" s="149"/>
      <c r="K21" s="229" t="s">
        <v>9</v>
      </c>
      <c r="L21" s="82"/>
    </row>
    <row r="22" spans="1:12" s="1" customFormat="1" ht="15" customHeight="1" x14ac:dyDescent="0.25">
      <c r="A22" s="23"/>
      <c r="B22" s="226">
        <v>9</v>
      </c>
      <c r="C22" s="230" t="s">
        <v>76</v>
      </c>
      <c r="D22" s="83"/>
      <c r="E22" s="83"/>
      <c r="F22" s="32"/>
      <c r="G22" s="110">
        <v>20</v>
      </c>
      <c r="H22" s="113" t="s">
        <v>77</v>
      </c>
      <c r="I22" s="105" t="s">
        <v>10</v>
      </c>
      <c r="J22" s="114"/>
      <c r="K22" s="105" t="s">
        <v>10</v>
      </c>
      <c r="L22" s="82"/>
    </row>
    <row r="23" spans="1:12" s="1" customFormat="1" ht="15" customHeight="1" x14ac:dyDescent="0.25">
      <c r="A23" s="23"/>
      <c r="B23" s="226">
        <v>10</v>
      </c>
      <c r="C23" s="83" t="s">
        <v>31</v>
      </c>
      <c r="D23" s="83"/>
      <c r="E23" s="83"/>
      <c r="F23" s="32"/>
      <c r="G23" s="227">
        <v>1</v>
      </c>
      <c r="H23" s="113" t="s">
        <v>13</v>
      </c>
      <c r="I23" s="228" t="s">
        <v>9</v>
      </c>
      <c r="J23" s="149"/>
      <c r="K23" s="229" t="s">
        <v>9</v>
      </c>
      <c r="L23" s="82"/>
    </row>
    <row r="24" spans="1:12" s="1" customFormat="1" ht="15" customHeight="1" x14ac:dyDescent="0.25">
      <c r="A24" s="23"/>
      <c r="B24" s="226">
        <v>11</v>
      </c>
      <c r="C24" s="83" t="s">
        <v>94</v>
      </c>
      <c r="D24" s="83"/>
      <c r="E24" s="83"/>
      <c r="F24" s="32"/>
      <c r="G24" s="227">
        <v>1</v>
      </c>
      <c r="H24" s="113" t="s">
        <v>13</v>
      </c>
      <c r="I24" s="228" t="s">
        <v>9</v>
      </c>
      <c r="J24" s="149"/>
      <c r="K24" s="229" t="s">
        <v>9</v>
      </c>
      <c r="L24" s="82"/>
    </row>
    <row r="25" spans="1:12" s="1" customFormat="1" ht="15" customHeight="1" x14ac:dyDescent="0.25">
      <c r="A25" s="23"/>
      <c r="B25" s="226">
        <v>12</v>
      </c>
      <c r="C25" s="22" t="s">
        <v>68</v>
      </c>
      <c r="D25" s="22"/>
      <c r="E25" s="22"/>
      <c r="F25" s="32"/>
      <c r="G25" s="27">
        <v>12</v>
      </c>
      <c r="H25" s="28" t="s">
        <v>28</v>
      </c>
      <c r="I25" s="29" t="s">
        <v>9</v>
      </c>
      <c r="J25" s="149"/>
      <c r="K25" s="30" t="s">
        <v>9</v>
      </c>
      <c r="L25" s="31"/>
    </row>
    <row r="26" spans="1:12" s="1" customFormat="1" ht="15" customHeight="1" x14ac:dyDescent="0.25">
      <c r="A26" s="169"/>
      <c r="B26" s="259">
        <v>13</v>
      </c>
      <c r="C26" s="100" t="s">
        <v>59</v>
      </c>
      <c r="D26" s="100"/>
      <c r="E26" s="100"/>
      <c r="F26" s="171"/>
      <c r="G26" s="172">
        <v>4</v>
      </c>
      <c r="H26" s="88" t="s">
        <v>95</v>
      </c>
      <c r="I26" s="297" t="s">
        <v>9</v>
      </c>
      <c r="J26" s="298"/>
      <c r="K26" s="299" t="s">
        <v>9</v>
      </c>
      <c r="L26" s="154"/>
    </row>
    <row r="27" spans="1:12" s="1" customFormat="1" ht="15" customHeight="1" x14ac:dyDescent="0.25">
      <c r="A27" s="281"/>
      <c r="B27" s="300"/>
      <c r="C27" s="91" t="s">
        <v>99</v>
      </c>
      <c r="D27" s="92"/>
      <c r="E27" s="92"/>
      <c r="F27" s="262"/>
      <c r="G27" s="301"/>
      <c r="H27" s="93"/>
      <c r="I27" s="302"/>
      <c r="J27" s="283"/>
      <c r="K27" s="303"/>
      <c r="L27" s="267"/>
    </row>
    <row r="28" spans="1:12" s="1" customFormat="1" ht="15" customHeight="1" x14ac:dyDescent="0.25">
      <c r="A28" s="169"/>
      <c r="B28" s="170">
        <v>14</v>
      </c>
      <c r="C28" s="100" t="s">
        <v>58</v>
      </c>
      <c r="D28" s="100"/>
      <c r="E28" s="100"/>
      <c r="F28" s="171"/>
      <c r="G28" s="172">
        <v>1</v>
      </c>
      <c r="H28" s="28" t="s">
        <v>13</v>
      </c>
      <c r="I28" s="47" t="s">
        <v>9</v>
      </c>
      <c r="J28" s="48"/>
      <c r="K28" s="47" t="s">
        <v>9</v>
      </c>
      <c r="L28" s="31"/>
    </row>
    <row r="29" spans="1:12" s="1" customFormat="1" ht="15" customHeight="1" x14ac:dyDescent="0.25">
      <c r="A29" s="169"/>
      <c r="B29" s="170">
        <v>15</v>
      </c>
      <c r="C29" s="100" t="s">
        <v>51</v>
      </c>
      <c r="D29" s="100"/>
      <c r="E29" s="100"/>
      <c r="F29" s="171"/>
      <c r="G29" s="172">
        <v>1</v>
      </c>
      <c r="H29" s="28" t="s">
        <v>13</v>
      </c>
      <c r="I29" s="47" t="s">
        <v>9</v>
      </c>
      <c r="J29" s="48"/>
      <c r="K29" s="47" t="s">
        <v>9</v>
      </c>
      <c r="L29" s="31"/>
    </row>
    <row r="30" spans="1:12" s="1" customFormat="1" ht="10.5" customHeight="1" x14ac:dyDescent="0.2">
      <c r="A30" s="131"/>
      <c r="B30" s="132"/>
      <c r="C30" s="133"/>
      <c r="D30" s="133"/>
      <c r="E30" s="133"/>
      <c r="F30" s="133"/>
      <c r="G30" s="134"/>
      <c r="H30" s="135"/>
      <c r="I30" s="136"/>
      <c r="J30" s="137"/>
      <c r="K30" s="138"/>
      <c r="L30" s="139"/>
    </row>
    <row r="31" spans="1:12" s="1" customFormat="1" ht="20.25" customHeight="1" x14ac:dyDescent="0.2">
      <c r="A31" s="184" t="s">
        <v>14</v>
      </c>
      <c r="B31" s="185" t="s">
        <v>34</v>
      </c>
      <c r="C31" s="186"/>
      <c r="D31" s="186"/>
      <c r="E31" s="186"/>
      <c r="F31" s="186"/>
      <c r="G31" s="187"/>
      <c r="H31" s="194"/>
      <c r="I31" s="195"/>
      <c r="J31" s="190" t="s">
        <v>47</v>
      </c>
      <c r="K31" s="191" t="s">
        <v>9</v>
      </c>
      <c r="L31" s="192">
        <f>SUM(L32:L34)</f>
        <v>0</v>
      </c>
    </row>
    <row r="32" spans="1:12" s="1" customFormat="1" ht="16.5" customHeight="1" x14ac:dyDescent="0.25">
      <c r="A32" s="79"/>
      <c r="B32" s="224">
        <v>1</v>
      </c>
      <c r="C32" s="21" t="s">
        <v>32</v>
      </c>
      <c r="D32" s="238"/>
      <c r="E32" s="238"/>
      <c r="F32" s="239"/>
      <c r="G32" s="240">
        <v>120</v>
      </c>
      <c r="H32" s="25" t="s">
        <v>35</v>
      </c>
      <c r="I32" s="41" t="s">
        <v>10</v>
      </c>
      <c r="J32" s="42"/>
      <c r="K32" s="41" t="s">
        <v>10</v>
      </c>
      <c r="L32" s="26">
        <f>G32*J32</f>
        <v>0</v>
      </c>
    </row>
    <row r="33" spans="1:12" s="1" customFormat="1" ht="15" customHeight="1" x14ac:dyDescent="0.25">
      <c r="A33" s="49"/>
      <c r="B33" s="44">
        <v>2</v>
      </c>
      <c r="C33" s="22" t="s">
        <v>33</v>
      </c>
      <c r="D33" s="45"/>
      <c r="E33" s="45"/>
      <c r="F33" s="46"/>
      <c r="G33" s="81">
        <v>120</v>
      </c>
      <c r="H33" s="28" t="s">
        <v>35</v>
      </c>
      <c r="I33" s="47" t="s">
        <v>10</v>
      </c>
      <c r="J33" s="48"/>
      <c r="K33" s="47" t="s">
        <v>10</v>
      </c>
      <c r="L33" s="31">
        <f t="shared" ref="L33:L34" si="0">G33*J33</f>
        <v>0</v>
      </c>
    </row>
    <row r="34" spans="1:12" s="1" customFormat="1" ht="15" customHeight="1" x14ac:dyDescent="0.25">
      <c r="A34" s="49"/>
      <c r="B34" s="44">
        <v>3</v>
      </c>
      <c r="C34" s="22" t="s">
        <v>86</v>
      </c>
      <c r="D34" s="45"/>
      <c r="E34" s="45"/>
      <c r="F34" s="46"/>
      <c r="G34" s="81">
        <v>7</v>
      </c>
      <c r="H34" s="28" t="s">
        <v>35</v>
      </c>
      <c r="I34" s="47" t="s">
        <v>10</v>
      </c>
      <c r="J34" s="48"/>
      <c r="K34" s="47" t="s">
        <v>10</v>
      </c>
      <c r="L34" s="31">
        <f t="shared" si="0"/>
        <v>0</v>
      </c>
    </row>
    <row r="35" spans="1:12" s="1" customFormat="1" ht="9" customHeight="1" x14ac:dyDescent="0.2">
      <c r="A35" s="131"/>
      <c r="B35" s="132"/>
      <c r="C35" s="133"/>
      <c r="D35" s="133"/>
      <c r="E35" s="133"/>
      <c r="F35" s="133"/>
      <c r="G35" s="134"/>
      <c r="H35" s="135"/>
      <c r="I35" s="136"/>
      <c r="J35" s="137"/>
      <c r="K35" s="138"/>
      <c r="L35" s="139"/>
    </row>
    <row r="36" spans="1:12" s="40" customFormat="1" ht="20.25" customHeight="1" x14ac:dyDescent="0.25">
      <c r="A36" s="184" t="s">
        <v>15</v>
      </c>
      <c r="B36" s="185" t="s">
        <v>75</v>
      </c>
      <c r="C36" s="186"/>
      <c r="D36" s="186"/>
      <c r="E36" s="186"/>
      <c r="F36" s="186"/>
      <c r="G36" s="187"/>
      <c r="H36" s="194"/>
      <c r="I36" s="195"/>
      <c r="J36" s="190" t="s">
        <v>47</v>
      </c>
      <c r="K36" s="191" t="s">
        <v>9</v>
      </c>
      <c r="L36" s="192">
        <f>SUM(L37:L40)</f>
        <v>0</v>
      </c>
    </row>
    <row r="37" spans="1:12" s="1" customFormat="1" ht="17.25" customHeight="1" x14ac:dyDescent="0.25">
      <c r="A37" s="49"/>
      <c r="B37" s="44">
        <v>1</v>
      </c>
      <c r="C37" s="45" t="s">
        <v>108</v>
      </c>
      <c r="D37" s="45"/>
      <c r="E37" s="45"/>
      <c r="F37" s="46"/>
      <c r="G37" s="81">
        <v>53.335000000000008</v>
      </c>
      <c r="H37" s="28" t="s">
        <v>45</v>
      </c>
      <c r="I37" s="47" t="s">
        <v>10</v>
      </c>
      <c r="J37" s="48"/>
      <c r="K37" s="47" t="s">
        <v>10</v>
      </c>
      <c r="L37" s="31">
        <f>G37*J37</f>
        <v>0</v>
      </c>
    </row>
    <row r="38" spans="1:12" s="1" customFormat="1" ht="15" customHeight="1" x14ac:dyDescent="0.25">
      <c r="A38" s="49"/>
      <c r="B38" s="44">
        <v>2</v>
      </c>
      <c r="C38" s="45" t="s">
        <v>74</v>
      </c>
      <c r="D38" s="45"/>
      <c r="E38" s="45"/>
      <c r="F38" s="46"/>
      <c r="G38" s="81">
        <v>53.335000000000008</v>
      </c>
      <c r="H38" s="28" t="s">
        <v>45</v>
      </c>
      <c r="I38" s="47" t="s">
        <v>10</v>
      </c>
      <c r="J38" s="48"/>
      <c r="K38" s="47" t="s">
        <v>10</v>
      </c>
      <c r="L38" s="31">
        <f t="shared" ref="L38:L40" si="1">G38*J38</f>
        <v>0</v>
      </c>
    </row>
    <row r="39" spans="1:12" s="1" customFormat="1" ht="15" customHeight="1" x14ac:dyDescent="0.25">
      <c r="A39" s="49"/>
      <c r="B39" s="44">
        <v>3</v>
      </c>
      <c r="C39" s="45" t="s">
        <v>36</v>
      </c>
      <c r="D39" s="46"/>
      <c r="E39" s="46"/>
      <c r="F39" s="106"/>
      <c r="G39" s="81">
        <v>4.0615000000000006</v>
      </c>
      <c r="H39" s="28" t="s">
        <v>45</v>
      </c>
      <c r="I39" s="47" t="s">
        <v>10</v>
      </c>
      <c r="J39" s="48"/>
      <c r="K39" s="47" t="s">
        <v>10</v>
      </c>
      <c r="L39" s="31">
        <f t="shared" si="1"/>
        <v>0</v>
      </c>
    </row>
    <row r="40" spans="1:12" s="1" customFormat="1" ht="15" customHeight="1" x14ac:dyDescent="0.25">
      <c r="A40" s="111"/>
      <c r="B40" s="44">
        <v>4</v>
      </c>
      <c r="C40" s="45" t="s">
        <v>100</v>
      </c>
      <c r="D40" s="46"/>
      <c r="E40" s="46"/>
      <c r="F40" s="106"/>
      <c r="G40" s="81">
        <v>2.3760000000000003</v>
      </c>
      <c r="H40" s="28" t="s">
        <v>45</v>
      </c>
      <c r="I40" s="47" t="s">
        <v>10</v>
      </c>
      <c r="J40" s="48"/>
      <c r="K40" s="47" t="s">
        <v>10</v>
      </c>
      <c r="L40" s="31">
        <f t="shared" si="1"/>
        <v>0</v>
      </c>
    </row>
    <row r="41" spans="1:12" s="1" customFormat="1" ht="9" customHeight="1" x14ac:dyDescent="0.25">
      <c r="A41" s="156"/>
      <c r="B41" s="157"/>
      <c r="C41" s="96"/>
      <c r="D41" s="96"/>
      <c r="E41" s="96"/>
      <c r="F41" s="96"/>
      <c r="G41" s="158"/>
      <c r="H41" s="94"/>
      <c r="I41" s="155"/>
      <c r="J41" s="159"/>
      <c r="K41" s="97"/>
      <c r="L41" s="108"/>
    </row>
    <row r="42" spans="1:12" s="1" customFormat="1" ht="20.25" customHeight="1" x14ac:dyDescent="0.2">
      <c r="A42" s="184" t="s">
        <v>16</v>
      </c>
      <c r="B42" s="185" t="s">
        <v>103</v>
      </c>
      <c r="C42" s="186"/>
      <c r="D42" s="186"/>
      <c r="E42" s="186"/>
      <c r="F42" s="186"/>
      <c r="G42" s="187"/>
      <c r="H42" s="194"/>
      <c r="I42" s="195"/>
      <c r="J42" s="190" t="s">
        <v>47</v>
      </c>
      <c r="K42" s="191" t="s">
        <v>9</v>
      </c>
      <c r="L42" s="192">
        <f>SUM(L43:L63)</f>
        <v>0</v>
      </c>
    </row>
    <row r="43" spans="1:12" s="1" customFormat="1" ht="18.75" customHeight="1" x14ac:dyDescent="0.25">
      <c r="A43" s="223"/>
      <c r="B43" s="224">
        <v>1</v>
      </c>
      <c r="C43" s="21" t="s">
        <v>96</v>
      </c>
      <c r="D43" s="21"/>
      <c r="E43" s="21"/>
      <c r="F43" s="21"/>
      <c r="G43" s="86"/>
      <c r="H43" s="25"/>
      <c r="I43" s="41"/>
      <c r="J43" s="42"/>
      <c r="K43" s="41"/>
      <c r="L43" s="26"/>
    </row>
    <row r="44" spans="1:12" s="1" customFormat="1" ht="15" customHeight="1" x14ac:dyDescent="0.25">
      <c r="A44" s="43"/>
      <c r="B44" s="77"/>
      <c r="C44" s="22" t="s">
        <v>52</v>
      </c>
      <c r="D44" s="22"/>
      <c r="E44" s="22"/>
      <c r="F44" s="22"/>
      <c r="G44" s="81">
        <v>5.9849999999999994</v>
      </c>
      <c r="H44" s="28" t="s">
        <v>45</v>
      </c>
      <c r="I44" s="47" t="s">
        <v>10</v>
      </c>
      <c r="J44" s="114"/>
      <c r="K44" s="47" t="s">
        <v>10</v>
      </c>
      <c r="L44" s="31">
        <f t="shared" ref="L44:L45" si="2">G44*J44</f>
        <v>0</v>
      </c>
    </row>
    <row r="45" spans="1:12" s="1" customFormat="1" ht="15" customHeight="1" x14ac:dyDescent="0.25">
      <c r="A45" s="43"/>
      <c r="B45" s="77"/>
      <c r="C45" s="76" t="s">
        <v>38</v>
      </c>
      <c r="D45" s="22"/>
      <c r="E45" s="22"/>
      <c r="F45" s="22"/>
      <c r="G45" s="81">
        <v>2526.4848159999997</v>
      </c>
      <c r="H45" s="28" t="s">
        <v>24</v>
      </c>
      <c r="I45" s="47" t="s">
        <v>10</v>
      </c>
      <c r="J45" s="114"/>
      <c r="K45" s="47" t="s">
        <v>10</v>
      </c>
      <c r="L45" s="31">
        <f t="shared" si="2"/>
        <v>0</v>
      </c>
    </row>
    <row r="46" spans="1:12" s="1" customFormat="1" ht="15" customHeight="1" x14ac:dyDescent="0.25">
      <c r="A46" s="43"/>
      <c r="B46" s="77"/>
      <c r="C46" s="76" t="s">
        <v>37</v>
      </c>
      <c r="D46" s="22"/>
      <c r="E46" s="22"/>
      <c r="F46" s="22"/>
      <c r="G46" s="81">
        <v>43.8</v>
      </c>
      <c r="H46" s="28" t="s">
        <v>46</v>
      </c>
      <c r="I46" s="47" t="s">
        <v>10</v>
      </c>
      <c r="J46" s="114"/>
      <c r="K46" s="47" t="s">
        <v>10</v>
      </c>
      <c r="L46" s="31">
        <f>G46*J46</f>
        <v>0</v>
      </c>
    </row>
    <row r="47" spans="1:12" s="1" customFormat="1" ht="15" customHeight="1" x14ac:dyDescent="0.25">
      <c r="A47" s="43"/>
      <c r="B47" s="77">
        <v>2</v>
      </c>
      <c r="C47" s="83" t="s">
        <v>97</v>
      </c>
      <c r="D47" s="22"/>
      <c r="E47" s="22"/>
      <c r="F47" s="22"/>
      <c r="G47" s="110"/>
      <c r="H47" s="28"/>
      <c r="I47" s="47"/>
      <c r="J47" s="114"/>
      <c r="K47" s="47"/>
      <c r="L47" s="31"/>
    </row>
    <row r="48" spans="1:12" s="1" customFormat="1" ht="15" customHeight="1" x14ac:dyDescent="0.25">
      <c r="A48" s="43"/>
      <c r="B48" s="77"/>
      <c r="C48" s="22" t="s">
        <v>52</v>
      </c>
      <c r="D48" s="22"/>
      <c r="E48" s="22"/>
      <c r="F48" s="22"/>
      <c r="G48" s="81">
        <v>9.5040000000000013</v>
      </c>
      <c r="H48" s="28" t="s">
        <v>45</v>
      </c>
      <c r="I48" s="47" t="s">
        <v>10</v>
      </c>
      <c r="J48" s="114"/>
      <c r="K48" s="47" t="s">
        <v>10</v>
      </c>
      <c r="L48" s="31">
        <f t="shared" ref="L48:L49" si="3">G48*J48</f>
        <v>0</v>
      </c>
    </row>
    <row r="49" spans="1:12" s="1" customFormat="1" ht="15" customHeight="1" x14ac:dyDescent="0.25">
      <c r="A49" s="43"/>
      <c r="B49" s="77"/>
      <c r="C49" s="76" t="s">
        <v>38</v>
      </c>
      <c r="D49" s="22"/>
      <c r="E49" s="22"/>
      <c r="F49" s="22"/>
      <c r="G49" s="81">
        <v>1456.0336200000002</v>
      </c>
      <c r="H49" s="28" t="s">
        <v>24</v>
      </c>
      <c r="I49" s="47" t="s">
        <v>10</v>
      </c>
      <c r="J49" s="114"/>
      <c r="K49" s="47" t="s">
        <v>10</v>
      </c>
      <c r="L49" s="31">
        <f t="shared" si="3"/>
        <v>0</v>
      </c>
    </row>
    <row r="50" spans="1:12" s="1" customFormat="1" ht="15" customHeight="1" x14ac:dyDescent="0.25">
      <c r="A50" s="43"/>
      <c r="B50" s="77"/>
      <c r="C50" s="76" t="s">
        <v>39</v>
      </c>
      <c r="D50" s="22"/>
      <c r="E50" s="22"/>
      <c r="F50" s="22"/>
      <c r="G50" s="81">
        <v>95.04</v>
      </c>
      <c r="H50" s="28" t="s">
        <v>46</v>
      </c>
      <c r="I50" s="47" t="s">
        <v>10</v>
      </c>
      <c r="J50" s="114"/>
      <c r="K50" s="47" t="s">
        <v>10</v>
      </c>
      <c r="L50" s="31">
        <f>G50*J50</f>
        <v>0</v>
      </c>
    </row>
    <row r="51" spans="1:12" s="1" customFormat="1" ht="15" customHeight="1" x14ac:dyDescent="0.25">
      <c r="A51" s="43"/>
      <c r="B51" s="77">
        <v>3</v>
      </c>
      <c r="C51" s="76" t="s">
        <v>63</v>
      </c>
      <c r="D51" s="22"/>
      <c r="E51" s="22"/>
      <c r="F51" s="22"/>
      <c r="G51" s="110"/>
      <c r="H51" s="28"/>
      <c r="I51" s="47"/>
      <c r="J51" s="114"/>
      <c r="K51" s="47"/>
      <c r="L51" s="31"/>
    </row>
    <row r="52" spans="1:12" s="1" customFormat="1" ht="15" customHeight="1" x14ac:dyDescent="0.25">
      <c r="A52" s="43"/>
      <c r="B52" s="77"/>
      <c r="C52" s="22" t="s">
        <v>64</v>
      </c>
      <c r="D52" s="22"/>
      <c r="E52" s="22"/>
      <c r="F52" s="22"/>
      <c r="G52" s="81">
        <v>0.8450000000000002</v>
      </c>
      <c r="H52" s="93" t="s">
        <v>45</v>
      </c>
      <c r="I52" s="47" t="s">
        <v>10</v>
      </c>
      <c r="J52" s="114"/>
      <c r="K52" s="47" t="s">
        <v>10</v>
      </c>
      <c r="L52" s="31">
        <f t="shared" ref="L52" si="4">G52*J52</f>
        <v>0</v>
      </c>
    </row>
    <row r="53" spans="1:12" s="1" customFormat="1" ht="15" customHeight="1" x14ac:dyDescent="0.25">
      <c r="A53" s="152"/>
      <c r="B53" s="77">
        <v>4</v>
      </c>
      <c r="C53" s="76" t="s">
        <v>79</v>
      </c>
      <c r="D53" s="22"/>
      <c r="E53" s="22"/>
      <c r="F53" s="22"/>
      <c r="G53" s="110"/>
      <c r="H53" s="28"/>
      <c r="I53" s="47"/>
      <c r="J53" s="114"/>
      <c r="K53" s="47"/>
      <c r="L53" s="31"/>
    </row>
    <row r="54" spans="1:12" s="1" customFormat="1" ht="15" customHeight="1" x14ac:dyDescent="0.25">
      <c r="A54" s="152"/>
      <c r="B54" s="77"/>
      <c r="C54" s="22" t="s">
        <v>64</v>
      </c>
      <c r="D54" s="22"/>
      <c r="E54" s="22"/>
      <c r="F54" s="22"/>
      <c r="G54" s="81">
        <v>2.3760000000000003</v>
      </c>
      <c r="H54" s="93" t="s">
        <v>45</v>
      </c>
      <c r="I54" s="47" t="s">
        <v>10</v>
      </c>
      <c r="J54" s="114"/>
      <c r="K54" s="47" t="s">
        <v>10</v>
      </c>
      <c r="L54" s="31">
        <f t="shared" ref="L54:L57" si="5">G54*J54</f>
        <v>0</v>
      </c>
    </row>
    <row r="55" spans="1:12" s="1" customFormat="1" ht="15" customHeight="1" x14ac:dyDescent="0.25">
      <c r="A55" s="152"/>
      <c r="B55" s="77">
        <v>5</v>
      </c>
      <c r="C55" s="76" t="s">
        <v>98</v>
      </c>
      <c r="D55" s="22"/>
      <c r="E55" s="22"/>
      <c r="F55" s="22"/>
      <c r="G55" s="110"/>
      <c r="H55" s="28"/>
      <c r="I55" s="47"/>
      <c r="J55" s="114"/>
      <c r="K55" s="47"/>
      <c r="L55" s="31"/>
    </row>
    <row r="56" spans="1:12" s="1" customFormat="1" ht="15" customHeight="1" x14ac:dyDescent="0.25">
      <c r="A56" s="152"/>
      <c r="B56" s="77"/>
      <c r="C56" s="22" t="s">
        <v>83</v>
      </c>
      <c r="D56" s="22"/>
      <c r="E56" s="22"/>
      <c r="F56" s="22"/>
      <c r="G56" s="81">
        <v>8.673</v>
      </c>
      <c r="H56" s="93" t="s">
        <v>45</v>
      </c>
      <c r="I56" s="47" t="s">
        <v>10</v>
      </c>
      <c r="J56" s="114"/>
      <c r="K56" s="47" t="s">
        <v>10</v>
      </c>
      <c r="L56" s="31">
        <f t="shared" si="5"/>
        <v>0</v>
      </c>
    </row>
    <row r="57" spans="1:12" s="1" customFormat="1" ht="15" customHeight="1" x14ac:dyDescent="0.25">
      <c r="A57" s="152"/>
      <c r="B57" s="44">
        <v>6</v>
      </c>
      <c r="C57" s="78" t="s">
        <v>57</v>
      </c>
      <c r="D57" s="76"/>
      <c r="E57" s="76"/>
      <c r="F57" s="48"/>
      <c r="G57" s="110">
        <v>5.3999999999999992E-2</v>
      </c>
      <c r="H57" s="93" t="s">
        <v>45</v>
      </c>
      <c r="I57" s="47" t="s">
        <v>10</v>
      </c>
      <c r="J57" s="114"/>
      <c r="K57" s="47" t="s">
        <v>10</v>
      </c>
      <c r="L57" s="31">
        <f t="shared" si="5"/>
        <v>0</v>
      </c>
    </row>
    <row r="58" spans="1:12" s="1" customFormat="1" ht="15" customHeight="1" x14ac:dyDescent="0.25">
      <c r="A58" s="152"/>
      <c r="B58" s="99">
        <v>7</v>
      </c>
      <c r="C58" s="78" t="s">
        <v>90</v>
      </c>
      <c r="D58" s="176"/>
      <c r="E58" s="176"/>
      <c r="F58" s="90"/>
      <c r="G58" s="153"/>
      <c r="H58" s="237"/>
      <c r="I58" s="47"/>
      <c r="J58" s="114"/>
      <c r="K58" s="47"/>
      <c r="L58" s="31"/>
    </row>
    <row r="59" spans="1:12" s="1" customFormat="1" ht="15" customHeight="1" x14ac:dyDescent="0.25">
      <c r="A59" s="152"/>
      <c r="B59" s="99"/>
      <c r="C59" s="101" t="s">
        <v>89</v>
      </c>
      <c r="D59" s="176"/>
      <c r="E59" s="176"/>
      <c r="F59" s="90"/>
      <c r="G59" s="153">
        <v>65</v>
      </c>
      <c r="H59" s="237" t="s">
        <v>56</v>
      </c>
      <c r="I59" s="47" t="s">
        <v>10</v>
      </c>
      <c r="J59" s="114"/>
      <c r="K59" s="47" t="s">
        <v>10</v>
      </c>
      <c r="L59" s="31">
        <f t="shared" ref="L59" si="6">G59*J59</f>
        <v>0</v>
      </c>
    </row>
    <row r="60" spans="1:12" s="1" customFormat="1" ht="15" customHeight="1" x14ac:dyDescent="0.25">
      <c r="A60" s="152"/>
      <c r="B60" s="99"/>
      <c r="C60" s="101" t="s">
        <v>88</v>
      </c>
      <c r="D60" s="176"/>
      <c r="E60" s="176"/>
      <c r="F60" s="90"/>
      <c r="G60" s="81">
        <v>37.537500000000001</v>
      </c>
      <c r="H60" s="28" t="s">
        <v>24</v>
      </c>
      <c r="I60" s="47" t="s">
        <v>10</v>
      </c>
      <c r="J60" s="114"/>
      <c r="K60" s="47" t="s">
        <v>10</v>
      </c>
      <c r="L60" s="31">
        <f>G60*J60</f>
        <v>0</v>
      </c>
    </row>
    <row r="61" spans="1:12" s="1" customFormat="1" ht="15" customHeight="1" x14ac:dyDescent="0.25">
      <c r="A61" s="152"/>
      <c r="B61" s="99">
        <v>8</v>
      </c>
      <c r="C61" s="45" t="s">
        <v>104</v>
      </c>
      <c r="D61" s="176"/>
      <c r="E61" s="176"/>
      <c r="F61" s="90"/>
      <c r="G61" s="177">
        <v>16.600000000000001</v>
      </c>
      <c r="H61" s="28" t="s">
        <v>46</v>
      </c>
      <c r="I61" s="47" t="s">
        <v>10</v>
      </c>
      <c r="J61" s="114"/>
      <c r="K61" s="47" t="s">
        <v>10</v>
      </c>
      <c r="L61" s="31">
        <f t="shared" ref="L61:L62" si="7">G61*J61</f>
        <v>0</v>
      </c>
    </row>
    <row r="62" spans="1:12" s="1" customFormat="1" ht="15" customHeight="1" x14ac:dyDescent="0.25">
      <c r="A62" s="152"/>
      <c r="B62" s="99">
        <v>9</v>
      </c>
      <c r="C62" s="101" t="s">
        <v>105</v>
      </c>
      <c r="D62" s="176"/>
      <c r="E62" s="176"/>
      <c r="F62" s="90"/>
      <c r="G62" s="177">
        <v>16.600000000000001</v>
      </c>
      <c r="H62" s="28" t="s">
        <v>46</v>
      </c>
      <c r="I62" s="47" t="s">
        <v>10</v>
      </c>
      <c r="J62" s="114"/>
      <c r="K62" s="47" t="s">
        <v>10</v>
      </c>
      <c r="L62" s="31">
        <f t="shared" si="7"/>
        <v>0</v>
      </c>
    </row>
    <row r="63" spans="1:12" s="1" customFormat="1" ht="11.25" customHeight="1" x14ac:dyDescent="0.25">
      <c r="A63" s="109"/>
      <c r="B63" s="183"/>
      <c r="C63" s="151"/>
      <c r="D63" s="96"/>
      <c r="E63" s="96"/>
      <c r="F63" s="96"/>
      <c r="G63" s="178"/>
      <c r="H63" s="94"/>
      <c r="I63" s="97"/>
      <c r="J63" s="98"/>
      <c r="K63" s="97"/>
      <c r="L63" s="108"/>
    </row>
    <row r="64" spans="1:12" s="1" customFormat="1" ht="20.25" customHeight="1" x14ac:dyDescent="0.25">
      <c r="A64" s="184" t="s">
        <v>17</v>
      </c>
      <c r="B64" s="185" t="s">
        <v>70</v>
      </c>
      <c r="C64" s="186"/>
      <c r="D64" s="186"/>
      <c r="E64" s="186"/>
      <c r="F64" s="186"/>
      <c r="G64" s="196"/>
      <c r="H64" s="197"/>
      <c r="I64" s="198"/>
      <c r="J64" s="190" t="s">
        <v>47</v>
      </c>
      <c r="K64" s="191" t="s">
        <v>9</v>
      </c>
      <c r="L64" s="192">
        <f>SUM(L65:L71)</f>
        <v>0</v>
      </c>
    </row>
    <row r="65" spans="1:12" s="1" customFormat="1" ht="20.25" customHeight="1" x14ac:dyDescent="0.25">
      <c r="A65" s="102"/>
      <c r="B65" s="85">
        <v>1</v>
      </c>
      <c r="C65" s="78" t="s">
        <v>72</v>
      </c>
      <c r="D65" s="107"/>
      <c r="E65" s="107"/>
      <c r="F65" s="107"/>
      <c r="G65" s="110">
        <v>1663.1999999999998</v>
      </c>
      <c r="H65" s="28" t="s">
        <v>24</v>
      </c>
      <c r="I65" s="47" t="s">
        <v>10</v>
      </c>
      <c r="J65" s="48"/>
      <c r="K65" s="47" t="s">
        <v>10</v>
      </c>
      <c r="L65" s="31">
        <f t="shared" ref="L65:L71" si="8">G65*J65</f>
        <v>0</v>
      </c>
    </row>
    <row r="66" spans="1:12" s="1" customFormat="1" ht="15" customHeight="1" x14ac:dyDescent="0.25">
      <c r="A66" s="103"/>
      <c r="B66" s="44">
        <v>2</v>
      </c>
      <c r="C66" s="78" t="s">
        <v>55</v>
      </c>
      <c r="D66" s="76"/>
      <c r="E66" s="76"/>
      <c r="F66" s="48"/>
      <c r="G66" s="110">
        <v>3086.2376999999997</v>
      </c>
      <c r="H66" s="28" t="s">
        <v>24</v>
      </c>
      <c r="I66" s="47" t="s">
        <v>10</v>
      </c>
      <c r="J66" s="48"/>
      <c r="K66" s="47" t="s">
        <v>10</v>
      </c>
      <c r="L66" s="31">
        <f t="shared" si="8"/>
        <v>0</v>
      </c>
    </row>
    <row r="67" spans="1:12" s="1" customFormat="1" ht="15" customHeight="1" x14ac:dyDescent="0.25">
      <c r="A67" s="103"/>
      <c r="B67" s="44">
        <v>3</v>
      </c>
      <c r="C67" s="78" t="s">
        <v>78</v>
      </c>
      <c r="D67" s="76"/>
      <c r="E67" s="76"/>
      <c r="F67" s="48"/>
      <c r="G67" s="110">
        <v>1093.5204000000001</v>
      </c>
      <c r="H67" s="28" t="s">
        <v>24</v>
      </c>
      <c r="I67" s="47" t="s">
        <v>10</v>
      </c>
      <c r="J67" s="48"/>
      <c r="K67" s="47" t="s">
        <v>10</v>
      </c>
      <c r="L67" s="31">
        <f t="shared" si="8"/>
        <v>0</v>
      </c>
    </row>
    <row r="68" spans="1:12" s="1" customFormat="1" ht="15" customHeight="1" x14ac:dyDescent="0.25">
      <c r="A68" s="104"/>
      <c r="B68" s="44">
        <v>4</v>
      </c>
      <c r="C68" s="78" t="s">
        <v>87</v>
      </c>
      <c r="D68" s="76"/>
      <c r="E68" s="76"/>
      <c r="F68" s="48"/>
      <c r="G68" s="110">
        <v>87.144419999999997</v>
      </c>
      <c r="H68" s="28" t="s">
        <v>24</v>
      </c>
      <c r="I68" s="47" t="s">
        <v>10</v>
      </c>
      <c r="J68" s="48"/>
      <c r="K68" s="47" t="s">
        <v>10</v>
      </c>
      <c r="L68" s="31">
        <f t="shared" si="8"/>
        <v>0</v>
      </c>
    </row>
    <row r="69" spans="1:12" s="1" customFormat="1" ht="15" customHeight="1" x14ac:dyDescent="0.25">
      <c r="A69" s="104"/>
      <c r="B69" s="44">
        <v>5</v>
      </c>
      <c r="C69" s="78" t="s">
        <v>60</v>
      </c>
      <c r="D69" s="76"/>
      <c r="E69" s="76"/>
      <c r="F69" s="48"/>
      <c r="G69" s="110">
        <v>40</v>
      </c>
      <c r="H69" s="28" t="s">
        <v>28</v>
      </c>
      <c r="I69" s="47" t="s">
        <v>10</v>
      </c>
      <c r="J69" s="114"/>
      <c r="K69" s="47" t="s">
        <v>10</v>
      </c>
      <c r="L69" s="31">
        <f t="shared" si="8"/>
        <v>0</v>
      </c>
    </row>
    <row r="70" spans="1:12" s="1" customFormat="1" ht="15" customHeight="1" x14ac:dyDescent="0.25">
      <c r="A70" s="104"/>
      <c r="B70" s="44">
        <v>6</v>
      </c>
      <c r="C70" s="78" t="s">
        <v>106</v>
      </c>
      <c r="D70" s="76"/>
      <c r="E70" s="76"/>
      <c r="F70" s="48"/>
      <c r="G70" s="110">
        <v>781.56209250000006</v>
      </c>
      <c r="H70" s="28" t="s">
        <v>24</v>
      </c>
      <c r="I70" s="47" t="s">
        <v>10</v>
      </c>
      <c r="J70" s="48"/>
      <c r="K70" s="47" t="s">
        <v>10</v>
      </c>
      <c r="L70" s="31">
        <f t="shared" si="8"/>
        <v>0</v>
      </c>
    </row>
    <row r="71" spans="1:12" s="1" customFormat="1" ht="15" customHeight="1" x14ac:dyDescent="0.25">
      <c r="A71" s="104"/>
      <c r="B71" s="44">
        <v>7</v>
      </c>
      <c r="C71" s="78" t="s">
        <v>54</v>
      </c>
      <c r="D71" s="76"/>
      <c r="E71" s="76"/>
      <c r="F71" s="48"/>
      <c r="G71" s="110">
        <v>628</v>
      </c>
      <c r="H71" s="28" t="s">
        <v>28</v>
      </c>
      <c r="I71" s="47" t="s">
        <v>10</v>
      </c>
      <c r="J71" s="114"/>
      <c r="K71" s="47" t="s">
        <v>10</v>
      </c>
      <c r="L71" s="31">
        <f t="shared" si="8"/>
        <v>0</v>
      </c>
    </row>
    <row r="72" spans="1:12" s="1" customFormat="1" ht="15" customHeight="1" x14ac:dyDescent="0.25">
      <c r="A72" s="104"/>
      <c r="B72" s="44"/>
      <c r="C72" s="182" t="s">
        <v>44</v>
      </c>
      <c r="D72" s="76"/>
      <c r="E72" s="76"/>
      <c r="F72" s="48"/>
      <c r="G72" s="110"/>
      <c r="H72" s="28"/>
      <c r="I72" s="47"/>
      <c r="J72" s="48"/>
      <c r="K72" s="47"/>
      <c r="L72" s="31"/>
    </row>
    <row r="73" spans="1:12" s="1" customFormat="1" ht="15" customHeight="1" x14ac:dyDescent="0.25">
      <c r="A73" s="104"/>
      <c r="B73" s="44"/>
      <c r="C73" s="181" t="s">
        <v>73</v>
      </c>
      <c r="D73" s="181"/>
      <c r="E73" s="76"/>
      <c r="F73" s="48"/>
      <c r="G73" s="110"/>
      <c r="H73" s="28"/>
      <c r="I73" s="47"/>
      <c r="J73" s="48"/>
      <c r="K73" s="47"/>
      <c r="L73" s="31"/>
    </row>
    <row r="74" spans="1:12" s="1" customFormat="1" ht="15" customHeight="1" x14ac:dyDescent="0.25">
      <c r="A74" s="104"/>
      <c r="B74" s="44"/>
      <c r="C74" s="181" t="s">
        <v>85</v>
      </c>
      <c r="D74" s="181"/>
      <c r="E74" s="76"/>
      <c r="F74" s="48"/>
      <c r="G74" s="110"/>
      <c r="H74" s="28"/>
      <c r="I74" s="47"/>
      <c r="J74" s="48"/>
      <c r="K74" s="47"/>
      <c r="L74" s="31"/>
    </row>
    <row r="75" spans="1:12" s="1" customFormat="1" ht="15" customHeight="1" x14ac:dyDescent="0.25">
      <c r="A75" s="235"/>
      <c r="B75" s="99"/>
      <c r="C75" s="236" t="s">
        <v>84</v>
      </c>
      <c r="D75" s="236"/>
      <c r="E75" s="176"/>
      <c r="F75" s="90"/>
      <c r="G75" s="153"/>
      <c r="H75" s="88"/>
      <c r="I75" s="89"/>
      <c r="J75" s="90"/>
      <c r="K75" s="89"/>
      <c r="L75" s="154"/>
    </row>
    <row r="76" spans="1:12" s="166" customFormat="1" ht="9.75" customHeight="1" x14ac:dyDescent="0.25">
      <c r="A76" s="160"/>
      <c r="B76" s="161"/>
      <c r="C76" s="118"/>
      <c r="D76" s="118"/>
      <c r="E76" s="118"/>
      <c r="F76" s="118"/>
      <c r="G76" s="162"/>
      <c r="H76" s="121"/>
      <c r="I76" s="122"/>
      <c r="J76" s="163"/>
      <c r="K76" s="164"/>
      <c r="L76" s="165"/>
    </row>
    <row r="77" spans="1:12" s="1" customFormat="1" ht="20.25" customHeight="1" x14ac:dyDescent="0.2">
      <c r="A77" s="184" t="s">
        <v>18</v>
      </c>
      <c r="B77" s="185" t="s">
        <v>71</v>
      </c>
      <c r="C77" s="186"/>
      <c r="D77" s="186"/>
      <c r="E77" s="186"/>
      <c r="F77" s="186"/>
      <c r="G77" s="187"/>
      <c r="H77" s="194"/>
      <c r="I77" s="195"/>
      <c r="J77" s="190" t="s">
        <v>47</v>
      </c>
      <c r="K77" s="191" t="s">
        <v>9</v>
      </c>
      <c r="L77" s="192">
        <f>SUM(L78:L84)</f>
        <v>0</v>
      </c>
    </row>
    <row r="78" spans="1:12" s="1" customFormat="1" ht="19.5" customHeight="1" x14ac:dyDescent="0.25">
      <c r="A78" s="80"/>
      <c r="B78" s="87">
        <v>1</v>
      </c>
      <c r="C78" s="78" t="s">
        <v>114</v>
      </c>
      <c r="D78" s="78"/>
      <c r="E78" s="78"/>
      <c r="F78" s="22"/>
      <c r="G78" s="110">
        <v>519.76</v>
      </c>
      <c r="H78" s="113" t="s">
        <v>46</v>
      </c>
      <c r="I78" s="47" t="s">
        <v>10</v>
      </c>
      <c r="J78" s="114"/>
      <c r="K78" s="47" t="s">
        <v>10</v>
      </c>
      <c r="L78" s="31">
        <f t="shared" ref="L78:L80" si="9">G78*J78</f>
        <v>0</v>
      </c>
    </row>
    <row r="79" spans="1:12" s="1" customFormat="1" ht="15" customHeight="1" x14ac:dyDescent="0.25">
      <c r="A79" s="80"/>
      <c r="B79" s="87">
        <v>2</v>
      </c>
      <c r="C79" s="22" t="s">
        <v>115</v>
      </c>
      <c r="D79" s="76"/>
      <c r="E79" s="76"/>
      <c r="F79" s="48"/>
      <c r="G79" s="110">
        <v>519.76</v>
      </c>
      <c r="H79" s="113" t="s">
        <v>46</v>
      </c>
      <c r="I79" s="47" t="s">
        <v>10</v>
      </c>
      <c r="J79" s="114"/>
      <c r="K79" s="47" t="s">
        <v>10</v>
      </c>
      <c r="L79" s="31">
        <f t="shared" si="9"/>
        <v>0</v>
      </c>
    </row>
    <row r="80" spans="1:12" s="1" customFormat="1" ht="15" customHeight="1" x14ac:dyDescent="0.25">
      <c r="A80" s="80"/>
      <c r="B80" s="87">
        <v>3</v>
      </c>
      <c r="C80" s="22" t="s">
        <v>113</v>
      </c>
      <c r="D80" s="76"/>
      <c r="E80" s="76"/>
      <c r="F80" s="48"/>
      <c r="G80" s="110">
        <v>17.8</v>
      </c>
      <c r="H80" s="28" t="s">
        <v>53</v>
      </c>
      <c r="I80" s="47" t="s">
        <v>10</v>
      </c>
      <c r="J80" s="48"/>
      <c r="K80" s="47" t="s">
        <v>10</v>
      </c>
      <c r="L80" s="31">
        <f t="shared" si="9"/>
        <v>0</v>
      </c>
    </row>
    <row r="81" spans="1:12" s="1" customFormat="1" ht="15" customHeight="1" x14ac:dyDescent="0.25">
      <c r="A81" s="80"/>
      <c r="B81" s="87"/>
      <c r="C81" s="182" t="s">
        <v>44</v>
      </c>
      <c r="D81" s="78"/>
      <c r="E81" s="78"/>
      <c r="F81" s="22"/>
      <c r="G81" s="81"/>
      <c r="H81" s="28"/>
      <c r="I81" s="47"/>
      <c r="J81" s="48"/>
      <c r="K81" s="47"/>
      <c r="L81" s="82"/>
    </row>
    <row r="82" spans="1:12" s="1" customFormat="1" ht="15" customHeight="1" x14ac:dyDescent="0.25">
      <c r="A82" s="80"/>
      <c r="B82" s="87"/>
      <c r="C82" s="181" t="s">
        <v>81</v>
      </c>
      <c r="D82" s="78"/>
      <c r="E82" s="78"/>
      <c r="F82" s="22"/>
      <c r="G82" s="81"/>
      <c r="H82" s="28"/>
      <c r="I82" s="47"/>
      <c r="J82" s="48"/>
      <c r="K82" s="47"/>
      <c r="L82" s="82"/>
    </row>
    <row r="83" spans="1:12" s="1" customFormat="1" ht="15" customHeight="1" x14ac:dyDescent="0.25">
      <c r="A83" s="80"/>
      <c r="B83" s="87"/>
      <c r="C83" s="181" t="s">
        <v>91</v>
      </c>
      <c r="D83" s="78"/>
      <c r="E83" s="78"/>
      <c r="F83" s="22"/>
      <c r="G83" s="81"/>
      <c r="H83" s="28"/>
      <c r="I83" s="105"/>
      <c r="J83" s="114"/>
      <c r="K83" s="105"/>
      <c r="L83" s="82"/>
    </row>
    <row r="84" spans="1:12" s="1" customFormat="1" ht="15" customHeight="1" x14ac:dyDescent="0.25">
      <c r="A84" s="80"/>
      <c r="B84" s="112"/>
      <c r="C84" s="236" t="s">
        <v>82</v>
      </c>
      <c r="D84" s="78"/>
      <c r="E84" s="78"/>
      <c r="F84" s="22"/>
      <c r="G84" s="81"/>
      <c r="H84" s="28"/>
      <c r="I84" s="105"/>
      <c r="J84" s="114"/>
      <c r="K84" s="105"/>
      <c r="L84" s="82"/>
    </row>
    <row r="85" spans="1:12" s="1" customFormat="1" ht="8.25" customHeight="1" x14ac:dyDescent="0.25">
      <c r="A85" s="128"/>
      <c r="B85" s="167"/>
      <c r="C85" s="168"/>
      <c r="D85" s="168"/>
      <c r="E85" s="168"/>
      <c r="F85" s="173"/>
      <c r="G85" s="129"/>
      <c r="H85" s="94"/>
      <c r="I85" s="97"/>
      <c r="J85" s="98"/>
      <c r="K85" s="97"/>
      <c r="L85" s="130"/>
    </row>
    <row r="86" spans="1:12" s="1" customFormat="1" ht="22.5" customHeight="1" x14ac:dyDescent="0.2">
      <c r="A86" s="184" t="s">
        <v>19</v>
      </c>
      <c r="B86" s="185" t="s">
        <v>112</v>
      </c>
      <c r="C86" s="186"/>
      <c r="D86" s="186"/>
      <c r="E86" s="186"/>
      <c r="F86" s="186"/>
      <c r="G86" s="187"/>
      <c r="H86" s="194"/>
      <c r="I86" s="195"/>
      <c r="J86" s="190" t="s">
        <v>47</v>
      </c>
      <c r="K86" s="191" t="s">
        <v>9</v>
      </c>
      <c r="L86" s="192">
        <f>SUM(L87:L88)</f>
        <v>0</v>
      </c>
    </row>
    <row r="87" spans="1:12" s="1" customFormat="1" ht="17.25" customHeight="1" x14ac:dyDescent="0.25">
      <c r="A87" s="80"/>
      <c r="B87" s="87">
        <v>1</v>
      </c>
      <c r="C87" s="78" t="s">
        <v>111</v>
      </c>
      <c r="D87" s="78"/>
      <c r="E87" s="78"/>
      <c r="F87" s="22"/>
      <c r="G87" s="110">
        <v>1</v>
      </c>
      <c r="H87" s="113" t="s">
        <v>13</v>
      </c>
      <c r="I87" s="47" t="s">
        <v>10</v>
      </c>
      <c r="J87" s="114"/>
      <c r="K87" s="47" t="s">
        <v>10</v>
      </c>
      <c r="L87" s="31">
        <f t="shared" ref="L87:L88" si="10">G87*J87</f>
        <v>0</v>
      </c>
    </row>
    <row r="88" spans="1:12" s="1" customFormat="1" ht="15" customHeight="1" x14ac:dyDescent="0.25">
      <c r="A88" s="80"/>
      <c r="B88" s="87">
        <v>2</v>
      </c>
      <c r="C88" s="22" t="s">
        <v>110</v>
      </c>
      <c r="D88" s="76"/>
      <c r="E88" s="76"/>
      <c r="F88" s="48"/>
      <c r="G88" s="110">
        <v>69</v>
      </c>
      <c r="H88" s="113" t="s">
        <v>53</v>
      </c>
      <c r="I88" s="47" t="s">
        <v>10</v>
      </c>
      <c r="J88" s="114"/>
      <c r="K88" s="47" t="s">
        <v>10</v>
      </c>
      <c r="L88" s="31">
        <f t="shared" si="10"/>
        <v>0</v>
      </c>
    </row>
    <row r="89" spans="1:12" s="1" customFormat="1" ht="15" customHeight="1" x14ac:dyDescent="0.25">
      <c r="A89" s="80"/>
      <c r="B89" s="87"/>
      <c r="C89" s="78" t="s">
        <v>116</v>
      </c>
      <c r="D89" s="76"/>
      <c r="E89" s="76"/>
      <c r="F89" s="48"/>
      <c r="G89" s="110"/>
      <c r="H89" s="28"/>
      <c r="I89" s="47"/>
      <c r="J89" s="48"/>
      <c r="K89" s="47"/>
      <c r="L89" s="31"/>
    </row>
    <row r="90" spans="1:12" s="1" customFormat="1" ht="15" customHeight="1" x14ac:dyDescent="0.25">
      <c r="A90" s="80"/>
      <c r="B90" s="77"/>
      <c r="C90" s="78" t="s">
        <v>109</v>
      </c>
      <c r="D90" s="78"/>
      <c r="E90" s="78"/>
      <c r="F90" s="22"/>
      <c r="G90" s="81"/>
      <c r="H90" s="28"/>
      <c r="I90" s="47"/>
      <c r="J90" s="48"/>
      <c r="K90" s="47"/>
      <c r="L90" s="82"/>
    </row>
    <row r="91" spans="1:12" s="1" customFormat="1" ht="8.25" customHeight="1" x14ac:dyDescent="0.25">
      <c r="A91" s="128"/>
      <c r="B91" s="167"/>
      <c r="C91" s="168"/>
      <c r="D91" s="168"/>
      <c r="E91" s="168"/>
      <c r="F91" s="96"/>
      <c r="G91" s="129"/>
      <c r="H91" s="94"/>
      <c r="I91" s="97"/>
      <c r="J91" s="98"/>
      <c r="K91" s="97"/>
      <c r="L91" s="130"/>
    </row>
    <row r="92" spans="1:12" s="1" customFormat="1" ht="20.25" customHeight="1" x14ac:dyDescent="0.2">
      <c r="A92" s="184" t="s">
        <v>22</v>
      </c>
      <c r="B92" s="185" t="s">
        <v>21</v>
      </c>
      <c r="C92" s="186"/>
      <c r="D92" s="186"/>
      <c r="E92" s="186"/>
      <c r="F92" s="186"/>
      <c r="G92" s="187"/>
      <c r="H92" s="194"/>
      <c r="I92" s="195"/>
      <c r="J92" s="190" t="s">
        <v>47</v>
      </c>
      <c r="K92" s="191" t="s">
        <v>9</v>
      </c>
      <c r="L92" s="192">
        <f>SUM(L93:L96)</f>
        <v>0</v>
      </c>
    </row>
    <row r="93" spans="1:12" s="1" customFormat="1" ht="18" customHeight="1" x14ac:dyDescent="0.25">
      <c r="A93" s="111"/>
      <c r="B93" s="99">
        <v>1</v>
      </c>
      <c r="C93" s="78" t="s">
        <v>117</v>
      </c>
      <c r="D93" s="101"/>
      <c r="E93" s="101"/>
      <c r="F93" s="100"/>
      <c r="G93" s="153">
        <v>203.31520000000003</v>
      </c>
      <c r="H93" s="28" t="s">
        <v>46</v>
      </c>
      <c r="I93" s="47" t="s">
        <v>10</v>
      </c>
      <c r="J93" s="48"/>
      <c r="K93" s="47" t="s">
        <v>10</v>
      </c>
      <c r="L93" s="82">
        <f t="shared" ref="L93:L95" si="11">G93*J93</f>
        <v>0</v>
      </c>
    </row>
    <row r="94" spans="1:12" s="1" customFormat="1" ht="16.5" customHeight="1" x14ac:dyDescent="0.25">
      <c r="A94" s="111"/>
      <c r="B94" s="99"/>
      <c r="C94" s="387" t="s">
        <v>118</v>
      </c>
      <c r="D94" s="387"/>
      <c r="E94" s="387"/>
      <c r="F94" s="388"/>
      <c r="G94" s="153"/>
      <c r="H94" s="28"/>
      <c r="I94" s="47"/>
      <c r="J94" s="48"/>
      <c r="K94" s="47"/>
      <c r="L94" s="82"/>
    </row>
    <row r="95" spans="1:12" s="1" customFormat="1" ht="16.5" customHeight="1" x14ac:dyDescent="0.25">
      <c r="A95" s="111"/>
      <c r="B95" s="99">
        <v>2</v>
      </c>
      <c r="C95" s="91" t="s">
        <v>119</v>
      </c>
      <c r="D95" s="225"/>
      <c r="E95" s="225"/>
      <c r="F95" s="50"/>
      <c r="G95" s="110">
        <v>16.600000000000001</v>
      </c>
      <c r="H95" s="28" t="s">
        <v>46</v>
      </c>
      <c r="I95" s="47" t="s">
        <v>10</v>
      </c>
      <c r="J95" s="48"/>
      <c r="K95" s="47" t="s">
        <v>10</v>
      </c>
      <c r="L95" s="82">
        <f t="shared" si="11"/>
        <v>0</v>
      </c>
    </row>
    <row r="96" spans="1:12" s="1" customFormat="1" ht="16.5" customHeight="1" x14ac:dyDescent="0.25">
      <c r="A96" s="111"/>
      <c r="B96" s="99"/>
      <c r="C96" s="387" t="s">
        <v>65</v>
      </c>
      <c r="D96" s="387"/>
      <c r="E96" s="387"/>
      <c r="F96" s="388"/>
      <c r="G96" s="110"/>
      <c r="H96" s="28"/>
      <c r="I96" s="47"/>
      <c r="J96" s="48"/>
      <c r="K96" s="47"/>
      <c r="L96" s="82"/>
    </row>
    <row r="97" spans="1:12" s="1" customFormat="1" ht="8.25" customHeight="1" x14ac:dyDescent="0.25">
      <c r="A97" s="116"/>
      <c r="B97" s="117"/>
      <c r="C97" s="118"/>
      <c r="D97" s="118"/>
      <c r="E97" s="118"/>
      <c r="F97" s="119"/>
      <c r="G97" s="120"/>
      <c r="H97" s="121"/>
      <c r="I97" s="122"/>
      <c r="J97" s="123"/>
      <c r="K97" s="122"/>
      <c r="L97" s="124"/>
    </row>
    <row r="98" spans="1:12" s="1" customFormat="1" ht="20.25" customHeight="1" x14ac:dyDescent="0.25">
      <c r="A98" s="184" t="s">
        <v>26</v>
      </c>
      <c r="B98" s="185" t="s">
        <v>25</v>
      </c>
      <c r="C98" s="199"/>
      <c r="D98" s="199"/>
      <c r="E98" s="199"/>
      <c r="F98" s="199"/>
      <c r="G98" s="196"/>
      <c r="H98" s="197"/>
      <c r="I98" s="198"/>
      <c r="J98" s="190" t="s">
        <v>47</v>
      </c>
      <c r="K98" s="200" t="s">
        <v>9</v>
      </c>
      <c r="L98" s="192">
        <f>SUM(L99:L99)</f>
        <v>0</v>
      </c>
    </row>
    <row r="99" spans="1:12" s="1" customFormat="1" ht="16.5" customHeight="1" x14ac:dyDescent="0.25">
      <c r="A99" s="84"/>
      <c r="B99" s="85">
        <v>1</v>
      </c>
      <c r="C99" s="21" t="s">
        <v>29</v>
      </c>
      <c r="D99" s="21"/>
      <c r="E99" s="21"/>
      <c r="F99" s="21"/>
      <c r="G99" s="86">
        <v>1</v>
      </c>
      <c r="H99" s="25" t="s">
        <v>13</v>
      </c>
      <c r="I99" s="41" t="s">
        <v>10</v>
      </c>
      <c r="J99" s="42"/>
      <c r="K99" s="41" t="s">
        <v>10</v>
      </c>
      <c r="L99" s="26">
        <f>G99*J99</f>
        <v>0</v>
      </c>
    </row>
    <row r="100" spans="1:12" s="1" customFormat="1" ht="16.5" customHeight="1" x14ac:dyDescent="0.25">
      <c r="A100" s="241"/>
      <c r="B100" s="242"/>
      <c r="C100" s="379" t="s">
        <v>107</v>
      </c>
      <c r="D100" s="379"/>
      <c r="E100" s="379"/>
      <c r="F100" s="380"/>
      <c r="G100" s="243"/>
      <c r="H100" s="237"/>
      <c r="I100" s="244"/>
      <c r="J100" s="245"/>
      <c r="K100" s="244"/>
      <c r="L100" s="246"/>
    </row>
    <row r="101" spans="1:12" s="1" customFormat="1" ht="12" customHeight="1" thickBot="1" x14ac:dyDescent="0.3">
      <c r="A101" s="140"/>
      <c r="B101" s="141"/>
      <c r="C101" s="142"/>
      <c r="D101" s="142"/>
      <c r="E101" s="142"/>
      <c r="F101" s="143"/>
      <c r="G101" s="144"/>
      <c r="H101" s="145"/>
      <c r="I101" s="146"/>
      <c r="J101" s="147"/>
      <c r="K101" s="146"/>
      <c r="L101" s="148"/>
    </row>
    <row r="102" spans="1:12" s="1" customFormat="1" ht="18.75" customHeight="1" thickTop="1" x14ac:dyDescent="0.25">
      <c r="A102" s="381" t="s">
        <v>48</v>
      </c>
      <c r="B102" s="382"/>
      <c r="C102" s="382"/>
      <c r="D102" s="382"/>
      <c r="E102" s="382"/>
      <c r="F102" s="382"/>
      <c r="G102" s="51"/>
      <c r="H102" s="52"/>
      <c r="I102" s="53"/>
      <c r="J102" s="253"/>
      <c r="K102" s="54" t="s">
        <v>10</v>
      </c>
      <c r="L102" s="55">
        <f>L9+L31+L36++L42+L64+L77+L92+L98+L86</f>
        <v>0</v>
      </c>
    </row>
    <row r="103" spans="1:12" s="1" customFormat="1" ht="18.75" customHeight="1" x14ac:dyDescent="0.25">
      <c r="A103" s="383" t="s">
        <v>49</v>
      </c>
      <c r="B103" s="384"/>
      <c r="C103" s="384"/>
      <c r="D103" s="384"/>
      <c r="E103" s="384"/>
      <c r="F103" s="384"/>
      <c r="G103" s="61"/>
      <c r="H103" s="62"/>
      <c r="I103" s="63"/>
      <c r="J103" s="258"/>
      <c r="K103" s="201" t="s">
        <v>10</v>
      </c>
      <c r="L103" s="202">
        <f>ROUNDDOWN(L102,-4)</f>
        <v>0</v>
      </c>
    </row>
    <row r="104" spans="1:12" s="8" customFormat="1" ht="6.75" customHeight="1" x14ac:dyDescent="0.25">
      <c r="A104" s="214"/>
      <c r="B104" s="215"/>
      <c r="C104" s="215"/>
      <c r="D104" s="215"/>
      <c r="E104" s="215"/>
      <c r="F104" s="215"/>
      <c r="G104" s="216"/>
      <c r="H104" s="204"/>
      <c r="I104" s="203"/>
      <c r="J104" s="254"/>
      <c r="K104" s="250"/>
      <c r="L104" s="205"/>
    </row>
    <row r="105" spans="1:12" s="9" customFormat="1" ht="15.75" x14ac:dyDescent="0.25">
      <c r="A105" s="304" t="s">
        <v>121</v>
      </c>
      <c r="B105" s="218"/>
      <c r="C105" s="218"/>
      <c r="D105" s="218"/>
      <c r="E105" s="218"/>
      <c r="F105" s="218"/>
      <c r="G105" s="219"/>
      <c r="H105" s="207"/>
      <c r="I105" s="206"/>
      <c r="J105" s="255"/>
      <c r="K105" s="251"/>
      <c r="L105" s="208"/>
    </row>
    <row r="106" spans="1:12" s="8" customFormat="1" ht="7.5" customHeight="1" x14ac:dyDescent="0.25">
      <c r="A106" s="56"/>
      <c r="B106" s="125"/>
      <c r="C106" s="125"/>
      <c r="D106" s="125"/>
      <c r="E106" s="125"/>
      <c r="F106" s="125"/>
      <c r="G106" s="57"/>
      <c r="H106" s="64"/>
      <c r="I106" s="58"/>
      <c r="J106" s="256"/>
      <c r="K106" s="252"/>
      <c r="L106" s="65"/>
    </row>
    <row r="107" spans="1:12" s="1" customFormat="1" ht="15.75" x14ac:dyDescent="0.25">
      <c r="A107" s="385" t="s">
        <v>122</v>
      </c>
      <c r="B107" s="386"/>
      <c r="C107" s="386"/>
      <c r="D107" s="386"/>
      <c r="E107" s="386"/>
      <c r="F107" s="386"/>
      <c r="G107" s="66"/>
      <c r="H107" s="67"/>
      <c r="I107" s="68"/>
      <c r="J107" s="257"/>
      <c r="K107" s="59" t="s">
        <v>10</v>
      </c>
      <c r="L107" s="60">
        <f>10%*L103</f>
        <v>0</v>
      </c>
    </row>
    <row r="108" spans="1:12" s="1" customFormat="1" ht="15.75" x14ac:dyDescent="0.25">
      <c r="A108" s="385" t="s">
        <v>50</v>
      </c>
      <c r="B108" s="386"/>
      <c r="C108" s="386"/>
      <c r="D108" s="386"/>
      <c r="E108" s="386"/>
      <c r="F108" s="386"/>
      <c r="G108" s="66"/>
      <c r="H108" s="67"/>
      <c r="I108" s="68"/>
      <c r="J108" s="258"/>
      <c r="K108" s="201" t="s">
        <v>10</v>
      </c>
      <c r="L108" s="202">
        <f>L107+L103</f>
        <v>0</v>
      </c>
    </row>
    <row r="109" spans="1:12" s="1" customFormat="1" ht="7.5" customHeight="1" x14ac:dyDescent="0.25">
      <c r="A109" s="214"/>
      <c r="B109" s="215"/>
      <c r="C109" s="215"/>
      <c r="D109" s="215"/>
      <c r="E109" s="215"/>
      <c r="F109" s="215"/>
      <c r="G109" s="216"/>
      <c r="H109" s="204"/>
      <c r="I109" s="203"/>
      <c r="J109" s="209"/>
      <c r="K109" s="204"/>
      <c r="L109" s="210"/>
    </row>
    <row r="110" spans="1:12" s="127" customFormat="1" ht="15.75" x14ac:dyDescent="0.25">
      <c r="A110" s="217" t="s">
        <v>121</v>
      </c>
      <c r="B110" s="220"/>
      <c r="C110" s="220"/>
      <c r="D110" s="220"/>
      <c r="E110" s="220"/>
      <c r="F110" s="220"/>
      <c r="G110" s="221"/>
      <c r="H110" s="212"/>
      <c r="I110" s="222"/>
      <c r="J110" s="211"/>
      <c r="K110" s="212"/>
      <c r="L110" s="213"/>
    </row>
    <row r="111" spans="1:12" s="1" customFormat="1" ht="8.25" customHeight="1" thickBot="1" x14ac:dyDescent="0.3">
      <c r="A111" s="69"/>
      <c r="B111" s="126"/>
      <c r="C111" s="126"/>
      <c r="D111" s="126"/>
      <c r="E111" s="126"/>
      <c r="F111" s="126"/>
      <c r="G111" s="70"/>
      <c r="H111" s="71"/>
      <c r="I111" s="72"/>
      <c r="J111" s="73"/>
      <c r="K111" s="71"/>
      <c r="L111" s="74"/>
    </row>
    <row r="112" spans="1:12" ht="17.25" thickTop="1" x14ac:dyDescent="0.3">
      <c r="A112" s="34"/>
      <c r="B112" s="36"/>
      <c r="C112" s="37"/>
      <c r="D112" s="75"/>
      <c r="E112" s="95"/>
      <c r="F112" s="95"/>
      <c r="G112" s="75"/>
      <c r="H112" s="34"/>
      <c r="I112" s="75"/>
      <c r="J112" s="75"/>
      <c r="K112" s="75"/>
      <c r="L112" s="35"/>
    </row>
    <row r="113" spans="1:12" ht="16.5" x14ac:dyDescent="0.3">
      <c r="A113" s="34"/>
      <c r="B113" s="36"/>
      <c r="C113" s="37"/>
      <c r="D113" s="75"/>
      <c r="E113" s="95"/>
      <c r="F113" s="95"/>
      <c r="G113" s="75"/>
      <c r="H113" s="34"/>
      <c r="I113" s="75"/>
      <c r="J113" s="75"/>
      <c r="K113" s="75"/>
      <c r="L113" s="35"/>
    </row>
    <row r="114" spans="1:12" ht="15.75" x14ac:dyDescent="0.25">
      <c r="A114" s="34"/>
      <c r="B114" s="36"/>
      <c r="C114" s="37"/>
      <c r="D114" s="37"/>
      <c r="E114" s="37"/>
      <c r="F114" s="37"/>
      <c r="G114" s="33"/>
      <c r="H114" s="34"/>
      <c r="I114" s="38"/>
      <c r="J114" s="39"/>
      <c r="K114" s="34"/>
      <c r="L114" s="35"/>
    </row>
    <row r="115" spans="1:12" ht="15.75" x14ac:dyDescent="0.2">
      <c r="E115" s="174"/>
    </row>
    <row r="116" spans="1:12" ht="15.75" x14ac:dyDescent="0.2">
      <c r="E116" s="174"/>
    </row>
    <row r="117" spans="1:12" ht="15.75" x14ac:dyDescent="0.2">
      <c r="E117" s="174"/>
    </row>
    <row r="118" spans="1:12" ht="15.75" x14ac:dyDescent="0.2">
      <c r="E118" s="174"/>
    </row>
    <row r="119" spans="1:12" ht="15.75" x14ac:dyDescent="0.2">
      <c r="E119" s="174"/>
    </row>
    <row r="120" spans="1:12" ht="15.75" x14ac:dyDescent="0.2">
      <c r="E120" s="174"/>
    </row>
    <row r="121" spans="1:12" ht="15.75" x14ac:dyDescent="0.2">
      <c r="E121" s="174"/>
    </row>
    <row r="122" spans="1:12" ht="15.75" x14ac:dyDescent="0.2">
      <c r="E122" s="175"/>
    </row>
    <row r="123" spans="1:12" ht="15.75" x14ac:dyDescent="0.2">
      <c r="E123" s="174"/>
    </row>
    <row r="126" spans="1:12" x14ac:dyDescent="0.2">
      <c r="A126" s="2"/>
      <c r="B126" s="2"/>
      <c r="G126" s="2"/>
      <c r="H126" s="2"/>
      <c r="I126" s="2"/>
      <c r="J126" s="2"/>
      <c r="K126" s="2"/>
      <c r="L126" s="2"/>
    </row>
    <row r="127" spans="1:12" x14ac:dyDescent="0.2">
      <c r="A127" s="2"/>
      <c r="B127" s="2"/>
      <c r="G127" s="2"/>
      <c r="H127" s="2"/>
      <c r="I127" s="2"/>
      <c r="J127" s="2"/>
      <c r="K127" s="2"/>
      <c r="L127" s="2"/>
    </row>
    <row r="128" spans="1:12" x14ac:dyDescent="0.2">
      <c r="A128" s="2"/>
      <c r="B128" s="2"/>
      <c r="G128" s="2"/>
      <c r="H128" s="2"/>
      <c r="I128" s="2"/>
      <c r="J128" s="2"/>
      <c r="K128" s="2"/>
      <c r="L128" s="2"/>
    </row>
    <row r="129" spans="1:12" x14ac:dyDescent="0.2">
      <c r="A129" s="2"/>
      <c r="B129" s="2"/>
      <c r="G129" s="2"/>
      <c r="H129" s="2"/>
      <c r="I129" s="2"/>
      <c r="J129" s="2"/>
      <c r="K129" s="2"/>
      <c r="L129" s="2"/>
    </row>
    <row r="130" spans="1:12" x14ac:dyDescent="0.2">
      <c r="A130" s="2"/>
      <c r="B130" s="2"/>
      <c r="G130" s="2"/>
      <c r="H130" s="2"/>
      <c r="I130" s="2"/>
      <c r="J130" s="2"/>
      <c r="K130" s="2"/>
      <c r="L130" s="2"/>
    </row>
  </sheetData>
  <mergeCells count="20">
    <mergeCell ref="C96:F96"/>
    <mergeCell ref="A1:L1"/>
    <mergeCell ref="A6:A7"/>
    <mergeCell ref="B6:F7"/>
    <mergeCell ref="G6:H6"/>
    <mergeCell ref="I6:J6"/>
    <mergeCell ref="K6:L6"/>
    <mergeCell ref="G7:H7"/>
    <mergeCell ref="I7:J7"/>
    <mergeCell ref="K7:L7"/>
    <mergeCell ref="B8:F8"/>
    <mergeCell ref="G8:H8"/>
    <mergeCell ref="I8:J8"/>
    <mergeCell ref="K8:L8"/>
    <mergeCell ref="C94:F94"/>
    <mergeCell ref="C100:F100"/>
    <mergeCell ref="A102:F102"/>
    <mergeCell ref="A103:F103"/>
    <mergeCell ref="A107:F107"/>
    <mergeCell ref="A108:F108"/>
  </mergeCells>
  <pageMargins left="0.35" right="0" top="0.7" bottom="0.2" header="0" footer="0.23622047244094499"/>
  <pageSetup scale="65" orientation="portrait" r:id="rId1"/>
  <rowBreaks count="1" manualBreakCount="1">
    <brk id="6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M84"/>
  <sheetViews>
    <sheetView showGridLines="0" tabSelected="1" view="pageBreakPreview" topLeftCell="A78" zoomScaleNormal="95" zoomScaleSheetLayoutView="100" workbookViewId="0">
      <selection activeCell="D88" sqref="D88"/>
    </sheetView>
  </sheetViews>
  <sheetFormatPr defaultRowHeight="15" x14ac:dyDescent="0.25"/>
  <cols>
    <col min="1" max="1" width="7.42578125" customWidth="1"/>
    <col min="2" max="2" width="15.140625" customWidth="1"/>
    <col min="3" max="3" width="9.140625" customWidth="1"/>
    <col min="4" max="4" width="32.42578125" customWidth="1"/>
    <col min="5" max="5" width="30.42578125" customWidth="1"/>
    <col min="6" max="6" width="22" customWidth="1"/>
    <col min="7" max="7" width="15.42578125" customWidth="1"/>
    <col min="8" max="8" width="43.7109375" customWidth="1"/>
    <col min="12" max="12" width="43.7109375" customWidth="1"/>
  </cols>
  <sheetData>
    <row r="1" spans="1:8" ht="20.25" x14ac:dyDescent="0.3">
      <c r="A1" s="532" t="s">
        <v>123</v>
      </c>
      <c r="B1" s="532"/>
      <c r="C1" s="532"/>
      <c r="D1" s="532"/>
      <c r="E1" s="532"/>
      <c r="F1" s="532"/>
      <c r="G1" s="532"/>
      <c r="H1" s="532"/>
    </row>
    <row r="2" spans="1:8" ht="14.25" customHeight="1" x14ac:dyDescent="0.25">
      <c r="A2" s="305"/>
      <c r="B2" s="305"/>
      <c r="C2" s="305"/>
      <c r="D2" s="305"/>
      <c r="E2" s="305"/>
      <c r="F2" s="305"/>
      <c r="G2" s="305"/>
      <c r="H2" s="305"/>
    </row>
    <row r="3" spans="1:8" ht="20.100000000000001" customHeight="1" x14ac:dyDescent="0.25">
      <c r="A3" s="247" t="s">
        <v>27</v>
      </c>
      <c r="B3" s="248"/>
      <c r="C3" s="249" t="s">
        <v>270</v>
      </c>
      <c r="D3" s="20"/>
      <c r="E3" s="305"/>
      <c r="F3" s="305"/>
      <c r="G3" s="305"/>
      <c r="H3" s="306"/>
    </row>
    <row r="4" spans="1:8" ht="20.100000000000001" customHeight="1" x14ac:dyDescent="0.25">
      <c r="A4" s="247" t="s">
        <v>11</v>
      </c>
      <c r="B4" s="248"/>
      <c r="C4" s="249" t="s">
        <v>66</v>
      </c>
      <c r="D4" s="20"/>
      <c r="E4" s="305"/>
      <c r="F4" s="305"/>
      <c r="G4" s="305"/>
      <c r="H4" s="306"/>
    </row>
    <row r="5" spans="1:8" ht="20.100000000000001" customHeight="1" x14ac:dyDescent="0.25">
      <c r="A5" s="247" t="s">
        <v>12</v>
      </c>
      <c r="B5" s="248"/>
      <c r="C5" s="249" t="s">
        <v>67</v>
      </c>
      <c r="D5" s="20"/>
      <c r="E5" s="305"/>
      <c r="F5" s="305"/>
      <c r="G5" s="305"/>
      <c r="H5" s="305"/>
    </row>
    <row r="6" spans="1:8" ht="15.75" customHeight="1" thickBot="1" x14ac:dyDescent="0.3">
      <c r="A6" s="305"/>
      <c r="B6" s="305"/>
      <c r="C6" s="305"/>
      <c r="D6" s="305"/>
      <c r="E6" s="305"/>
      <c r="F6" s="305"/>
      <c r="G6" s="305"/>
      <c r="H6" s="305"/>
    </row>
    <row r="7" spans="1:8" ht="30" customHeight="1" thickBot="1" x14ac:dyDescent="0.3">
      <c r="A7" s="307" t="s">
        <v>0</v>
      </c>
      <c r="B7" s="533" t="s">
        <v>124</v>
      </c>
      <c r="C7" s="533"/>
      <c r="D7" s="533"/>
      <c r="E7" s="534" t="s">
        <v>125</v>
      </c>
      <c r="F7" s="535"/>
      <c r="G7" s="534" t="s">
        <v>126</v>
      </c>
      <c r="H7" s="535"/>
    </row>
    <row r="8" spans="1:8" ht="11.25" customHeight="1" x14ac:dyDescent="0.25">
      <c r="A8" s="308"/>
      <c r="B8" s="308"/>
      <c r="C8" s="308"/>
      <c r="D8" s="308"/>
      <c r="E8" s="308"/>
      <c r="F8" s="308"/>
      <c r="G8" s="308"/>
      <c r="H8" s="308"/>
    </row>
    <row r="9" spans="1:8" ht="20.25" customHeight="1" x14ac:dyDescent="0.25">
      <c r="A9" s="309" t="s">
        <v>127</v>
      </c>
      <c r="B9" s="425" t="s">
        <v>128</v>
      </c>
      <c r="C9" s="425"/>
      <c r="D9" s="425"/>
      <c r="E9" s="425"/>
      <c r="F9" s="425"/>
      <c r="G9" s="425"/>
      <c r="H9" s="426"/>
    </row>
    <row r="10" spans="1:8" ht="38.25" customHeight="1" x14ac:dyDescent="0.25">
      <c r="A10" s="310">
        <v>1</v>
      </c>
      <c r="B10" s="529" t="s">
        <v>129</v>
      </c>
      <c r="C10" s="529"/>
      <c r="D10" s="529"/>
      <c r="E10" s="439" t="s">
        <v>130</v>
      </c>
      <c r="F10" s="446"/>
      <c r="G10" s="536" t="s">
        <v>131</v>
      </c>
      <c r="H10" s="531"/>
    </row>
    <row r="11" spans="1:8" ht="18" customHeight="1" x14ac:dyDescent="0.25">
      <c r="A11" s="310">
        <v>2</v>
      </c>
      <c r="B11" s="529" t="s">
        <v>132</v>
      </c>
      <c r="C11" s="529"/>
      <c r="D11" s="529"/>
      <c r="E11" s="439" t="s">
        <v>133</v>
      </c>
      <c r="F11" s="446"/>
      <c r="G11" s="438" t="s">
        <v>134</v>
      </c>
      <c r="H11" s="437"/>
    </row>
    <row r="12" spans="1:8" ht="18" customHeight="1" x14ac:dyDescent="0.25">
      <c r="A12" s="310">
        <v>3</v>
      </c>
      <c r="B12" s="529" t="s">
        <v>135</v>
      </c>
      <c r="C12" s="529"/>
      <c r="D12" s="529"/>
      <c r="E12" s="439" t="s">
        <v>136</v>
      </c>
      <c r="F12" s="446"/>
      <c r="G12" s="530" t="s">
        <v>137</v>
      </c>
      <c r="H12" s="531"/>
    </row>
    <row r="13" spans="1:8" ht="18" customHeight="1" x14ac:dyDescent="0.25">
      <c r="A13" s="310">
        <v>4</v>
      </c>
      <c r="B13" s="524" t="s">
        <v>138</v>
      </c>
      <c r="C13" s="525"/>
      <c r="D13" s="526"/>
      <c r="E13" s="439" t="s">
        <v>139</v>
      </c>
      <c r="F13" s="446"/>
      <c r="G13" s="439" t="s">
        <v>140</v>
      </c>
      <c r="H13" s="440"/>
    </row>
    <row r="14" spans="1:8" ht="20.25" customHeight="1" x14ac:dyDescent="0.25">
      <c r="A14" s="309" t="s">
        <v>141</v>
      </c>
      <c r="B14" s="425" t="s">
        <v>20</v>
      </c>
      <c r="C14" s="425"/>
      <c r="D14" s="425"/>
      <c r="E14" s="425"/>
      <c r="F14" s="425"/>
      <c r="G14" s="425"/>
      <c r="H14" s="426"/>
    </row>
    <row r="15" spans="1:8" ht="69" customHeight="1" x14ac:dyDescent="0.25">
      <c r="A15" s="310">
        <v>1</v>
      </c>
      <c r="B15" s="488" t="s">
        <v>142</v>
      </c>
      <c r="C15" s="489"/>
      <c r="D15" s="490"/>
      <c r="E15" s="484" t="s">
        <v>143</v>
      </c>
      <c r="F15" s="506"/>
      <c r="G15" s="527"/>
      <c r="H15" s="528"/>
    </row>
    <row r="16" spans="1:8" ht="27.75" customHeight="1" x14ac:dyDescent="0.25">
      <c r="A16" s="311">
        <v>2</v>
      </c>
      <c r="B16" s="491" t="s">
        <v>144</v>
      </c>
      <c r="C16" s="492"/>
      <c r="D16" s="493"/>
      <c r="E16" s="484" t="s">
        <v>145</v>
      </c>
      <c r="F16" s="485"/>
      <c r="G16" s="486"/>
      <c r="H16" s="487"/>
    </row>
    <row r="17" spans="1:8" ht="63.75" customHeight="1" x14ac:dyDescent="0.25">
      <c r="A17" s="311">
        <v>3</v>
      </c>
      <c r="B17" s="491" t="s">
        <v>146</v>
      </c>
      <c r="C17" s="492"/>
      <c r="D17" s="493"/>
      <c r="E17" s="484" t="s">
        <v>147</v>
      </c>
      <c r="F17" s="485"/>
      <c r="G17" s="486"/>
      <c r="H17" s="487"/>
    </row>
    <row r="18" spans="1:8" ht="39" customHeight="1" x14ac:dyDescent="0.25">
      <c r="A18" s="310">
        <v>4</v>
      </c>
      <c r="B18" s="312" t="s">
        <v>148</v>
      </c>
      <c r="C18" s="313"/>
      <c r="D18" s="314"/>
      <c r="E18" s="484" t="s">
        <v>149</v>
      </c>
      <c r="F18" s="506"/>
      <c r="G18" s="486" t="s">
        <v>150</v>
      </c>
      <c r="H18" s="507"/>
    </row>
    <row r="19" spans="1:8" ht="36.75" customHeight="1" x14ac:dyDescent="0.25">
      <c r="A19" s="310">
        <v>5</v>
      </c>
      <c r="B19" s="312" t="s">
        <v>151</v>
      </c>
      <c r="C19" s="313"/>
      <c r="D19" s="314"/>
      <c r="E19" s="486" t="s">
        <v>152</v>
      </c>
      <c r="F19" s="506"/>
      <c r="G19" s="508" t="s">
        <v>153</v>
      </c>
      <c r="H19" s="509"/>
    </row>
    <row r="20" spans="1:8" ht="18" customHeight="1" x14ac:dyDescent="0.25">
      <c r="A20" s="315">
        <v>6</v>
      </c>
      <c r="B20" s="510" t="s">
        <v>154</v>
      </c>
      <c r="C20" s="511"/>
      <c r="D20" s="512"/>
      <c r="E20" s="513" t="s">
        <v>155</v>
      </c>
      <c r="F20" s="514"/>
      <c r="G20" s="515"/>
      <c r="H20" s="516"/>
    </row>
    <row r="21" spans="1:8" ht="36" customHeight="1" x14ac:dyDescent="0.25">
      <c r="A21" s="316"/>
      <c r="B21" s="519"/>
      <c r="C21" s="520"/>
      <c r="D21" s="521"/>
      <c r="E21" s="522" t="s">
        <v>156</v>
      </c>
      <c r="F21" s="523"/>
      <c r="G21" s="517"/>
      <c r="H21" s="518"/>
    </row>
    <row r="22" spans="1:8" ht="69" customHeight="1" x14ac:dyDescent="0.25">
      <c r="A22" s="316">
        <v>7</v>
      </c>
      <c r="B22" s="503" t="s">
        <v>157</v>
      </c>
      <c r="C22" s="504"/>
      <c r="D22" s="505"/>
      <c r="E22" s="484" t="s">
        <v>158</v>
      </c>
      <c r="F22" s="485"/>
      <c r="G22" s="486"/>
      <c r="H22" s="487"/>
    </row>
    <row r="23" spans="1:8" ht="54" customHeight="1" x14ac:dyDescent="0.25">
      <c r="A23" s="316">
        <v>8</v>
      </c>
      <c r="B23" s="503" t="s">
        <v>159</v>
      </c>
      <c r="C23" s="504"/>
      <c r="D23" s="505"/>
      <c r="E23" s="484" t="s">
        <v>160</v>
      </c>
      <c r="F23" s="485"/>
      <c r="G23" s="486"/>
      <c r="H23" s="487"/>
    </row>
    <row r="24" spans="1:8" ht="36" customHeight="1" x14ac:dyDescent="0.25">
      <c r="A24" s="316">
        <v>9</v>
      </c>
      <c r="B24" s="503" t="s">
        <v>76</v>
      </c>
      <c r="C24" s="504"/>
      <c r="D24" s="505"/>
      <c r="E24" s="484" t="s">
        <v>161</v>
      </c>
      <c r="F24" s="485"/>
      <c r="G24" s="486"/>
      <c r="H24" s="487"/>
    </row>
    <row r="25" spans="1:8" ht="18.75" customHeight="1" x14ac:dyDescent="0.25">
      <c r="A25" s="317">
        <v>10</v>
      </c>
      <c r="B25" s="491" t="s">
        <v>31</v>
      </c>
      <c r="C25" s="492"/>
      <c r="D25" s="493"/>
      <c r="E25" s="484"/>
      <c r="F25" s="485"/>
      <c r="G25" s="486"/>
      <c r="H25" s="487"/>
    </row>
    <row r="26" spans="1:8" ht="18.75" customHeight="1" x14ac:dyDescent="0.25">
      <c r="A26" s="318">
        <v>11</v>
      </c>
      <c r="B26" s="498" t="s">
        <v>162</v>
      </c>
      <c r="C26" s="499"/>
      <c r="D26" s="500"/>
      <c r="E26" s="484"/>
      <c r="F26" s="485"/>
      <c r="G26" s="486"/>
      <c r="H26" s="487"/>
    </row>
    <row r="27" spans="1:8" ht="18.75" customHeight="1" x14ac:dyDescent="0.25">
      <c r="A27" s="318">
        <v>12</v>
      </c>
      <c r="B27" s="498" t="s">
        <v>163</v>
      </c>
      <c r="C27" s="499"/>
      <c r="D27" s="500"/>
      <c r="E27" s="501" t="s">
        <v>164</v>
      </c>
      <c r="F27" s="502"/>
      <c r="G27" s="486"/>
      <c r="H27" s="487"/>
    </row>
    <row r="28" spans="1:8" ht="55.5" customHeight="1" x14ac:dyDescent="0.25">
      <c r="A28" s="310">
        <v>13</v>
      </c>
      <c r="B28" s="494" t="s">
        <v>165</v>
      </c>
      <c r="C28" s="495"/>
      <c r="D28" s="496"/>
      <c r="E28" s="477" t="s">
        <v>166</v>
      </c>
      <c r="F28" s="478"/>
      <c r="G28" s="479"/>
      <c r="H28" s="480"/>
    </row>
    <row r="29" spans="1:8" ht="39" customHeight="1" x14ac:dyDescent="0.25">
      <c r="A29" s="310">
        <v>14</v>
      </c>
      <c r="B29" s="497" t="s">
        <v>167</v>
      </c>
      <c r="C29" s="495"/>
      <c r="D29" s="496"/>
      <c r="E29" s="477" t="s">
        <v>168</v>
      </c>
      <c r="F29" s="478"/>
      <c r="G29" s="479"/>
      <c r="H29" s="480"/>
    </row>
    <row r="30" spans="1:8" ht="18.75" customHeight="1" x14ac:dyDescent="0.25">
      <c r="A30" s="311">
        <v>15</v>
      </c>
      <c r="B30" s="491" t="s">
        <v>51</v>
      </c>
      <c r="C30" s="492"/>
      <c r="D30" s="493"/>
      <c r="E30" s="477"/>
      <c r="F30" s="478"/>
      <c r="G30" s="479"/>
      <c r="H30" s="480"/>
    </row>
    <row r="31" spans="1:8" ht="20.25" customHeight="1" x14ac:dyDescent="0.25">
      <c r="A31" s="309" t="s">
        <v>169</v>
      </c>
      <c r="B31" s="425" t="s">
        <v>34</v>
      </c>
      <c r="C31" s="425"/>
      <c r="D31" s="425"/>
      <c r="E31" s="425"/>
      <c r="F31" s="425"/>
      <c r="G31" s="425"/>
      <c r="H31" s="426"/>
    </row>
    <row r="32" spans="1:8" ht="35.25" customHeight="1" x14ac:dyDescent="0.25">
      <c r="A32" s="310">
        <v>1</v>
      </c>
      <c r="B32" s="319" t="s">
        <v>32</v>
      </c>
      <c r="C32" s="320"/>
      <c r="D32" s="321"/>
      <c r="E32" s="484" t="s">
        <v>170</v>
      </c>
      <c r="F32" s="485"/>
      <c r="G32" s="486"/>
      <c r="H32" s="487"/>
    </row>
    <row r="33" spans="1:8" ht="36" customHeight="1" x14ac:dyDescent="0.25">
      <c r="A33" s="322">
        <v>2</v>
      </c>
      <c r="B33" s="319" t="s">
        <v>33</v>
      </c>
      <c r="C33" s="320"/>
      <c r="D33" s="321"/>
      <c r="E33" s="484" t="s">
        <v>171</v>
      </c>
      <c r="F33" s="485"/>
      <c r="G33" s="486"/>
      <c r="H33" s="487"/>
    </row>
    <row r="34" spans="1:8" ht="33" customHeight="1" x14ac:dyDescent="0.25">
      <c r="A34" s="322">
        <v>3</v>
      </c>
      <c r="B34" s="319" t="s">
        <v>86</v>
      </c>
      <c r="C34" s="320"/>
      <c r="D34" s="321"/>
      <c r="E34" s="484" t="s">
        <v>172</v>
      </c>
      <c r="F34" s="485"/>
      <c r="G34" s="323"/>
      <c r="H34" s="324"/>
    </row>
    <row r="35" spans="1:8" ht="20.25" customHeight="1" x14ac:dyDescent="0.25">
      <c r="A35" s="309" t="s">
        <v>173</v>
      </c>
      <c r="B35" s="425" t="s">
        <v>174</v>
      </c>
      <c r="C35" s="425"/>
      <c r="D35" s="425"/>
      <c r="E35" s="425"/>
      <c r="F35" s="425"/>
      <c r="G35" s="425"/>
      <c r="H35" s="426"/>
    </row>
    <row r="36" spans="1:8" ht="34.5" customHeight="1" x14ac:dyDescent="0.25">
      <c r="A36" s="310">
        <v>1</v>
      </c>
      <c r="B36" s="488" t="s">
        <v>175</v>
      </c>
      <c r="C36" s="489"/>
      <c r="D36" s="490"/>
      <c r="E36" s="484" t="s">
        <v>176</v>
      </c>
      <c r="F36" s="485"/>
      <c r="G36" s="486" t="s">
        <v>177</v>
      </c>
      <c r="H36" s="487"/>
    </row>
    <row r="37" spans="1:8" ht="19.5" customHeight="1" x14ac:dyDescent="0.25">
      <c r="A37" s="311">
        <v>2</v>
      </c>
      <c r="B37" s="474" t="s">
        <v>178</v>
      </c>
      <c r="C37" s="475"/>
      <c r="D37" s="476"/>
      <c r="E37" s="477" t="s">
        <v>179</v>
      </c>
      <c r="F37" s="478"/>
      <c r="G37" s="479" t="s">
        <v>180</v>
      </c>
      <c r="H37" s="480"/>
    </row>
    <row r="38" spans="1:8" ht="18.95" customHeight="1" x14ac:dyDescent="0.25">
      <c r="A38" s="311">
        <v>3</v>
      </c>
      <c r="B38" s="325" t="s">
        <v>181</v>
      </c>
      <c r="C38" s="326"/>
      <c r="D38" s="327"/>
      <c r="E38" s="477" t="s">
        <v>182</v>
      </c>
      <c r="F38" s="481"/>
      <c r="G38" s="482" t="s">
        <v>183</v>
      </c>
      <c r="H38" s="483"/>
    </row>
    <row r="39" spans="1:8" ht="18.95" customHeight="1" x14ac:dyDescent="0.25">
      <c r="A39" s="311">
        <v>4</v>
      </c>
      <c r="B39" s="325" t="s">
        <v>184</v>
      </c>
      <c r="C39" s="326"/>
      <c r="D39" s="327"/>
      <c r="E39" s="477" t="s">
        <v>182</v>
      </c>
      <c r="F39" s="481"/>
      <c r="G39" s="482" t="s">
        <v>183</v>
      </c>
      <c r="H39" s="483"/>
    </row>
    <row r="40" spans="1:8" ht="20.25" customHeight="1" x14ac:dyDescent="0.25">
      <c r="A40" s="309" t="s">
        <v>185</v>
      </c>
      <c r="B40" s="425" t="s">
        <v>103</v>
      </c>
      <c r="C40" s="425"/>
      <c r="D40" s="425"/>
      <c r="E40" s="425"/>
      <c r="F40" s="425"/>
      <c r="G40" s="425"/>
      <c r="H40" s="426"/>
    </row>
    <row r="41" spans="1:8" ht="37.5" customHeight="1" x14ac:dyDescent="0.25">
      <c r="A41" s="310">
        <v>1</v>
      </c>
      <c r="B41" s="459" t="s">
        <v>186</v>
      </c>
      <c r="C41" s="460"/>
      <c r="D41" s="461"/>
      <c r="E41" s="433" t="s">
        <v>187</v>
      </c>
      <c r="F41" s="446"/>
      <c r="G41" s="459" t="s">
        <v>188</v>
      </c>
      <c r="H41" s="448"/>
    </row>
    <row r="42" spans="1:8" ht="67.5" customHeight="1" x14ac:dyDescent="0.25">
      <c r="A42" s="316">
        <v>2</v>
      </c>
      <c r="B42" s="459" t="s">
        <v>189</v>
      </c>
      <c r="C42" s="460"/>
      <c r="D42" s="461"/>
      <c r="E42" s="433" t="s">
        <v>190</v>
      </c>
      <c r="F42" s="446"/>
      <c r="G42" s="459" t="s">
        <v>191</v>
      </c>
      <c r="H42" s="448"/>
    </row>
    <row r="43" spans="1:8" ht="21" customHeight="1" x14ac:dyDescent="0.25">
      <c r="A43" s="317">
        <v>3</v>
      </c>
      <c r="B43" s="471" t="s">
        <v>192</v>
      </c>
      <c r="C43" s="472"/>
      <c r="D43" s="473"/>
      <c r="E43" s="441" t="s">
        <v>193</v>
      </c>
      <c r="F43" s="443"/>
      <c r="G43" s="444" t="s">
        <v>194</v>
      </c>
      <c r="H43" s="445"/>
    </row>
    <row r="44" spans="1:8" ht="53.25" customHeight="1" x14ac:dyDescent="0.25">
      <c r="A44" s="316">
        <v>4</v>
      </c>
      <c r="B44" s="459" t="s">
        <v>195</v>
      </c>
      <c r="C44" s="460"/>
      <c r="D44" s="461"/>
      <c r="E44" s="433" t="s">
        <v>196</v>
      </c>
      <c r="F44" s="435"/>
      <c r="G44" s="439" t="s">
        <v>197</v>
      </c>
      <c r="H44" s="440"/>
    </row>
    <row r="45" spans="1:8" ht="36.75" customHeight="1" x14ac:dyDescent="0.25">
      <c r="A45" s="316">
        <v>5</v>
      </c>
      <c r="B45" s="459" t="s">
        <v>198</v>
      </c>
      <c r="C45" s="460"/>
      <c r="D45" s="461"/>
      <c r="E45" s="328" t="s">
        <v>199</v>
      </c>
      <c r="F45" s="329"/>
      <c r="G45" s="439" t="s">
        <v>200</v>
      </c>
      <c r="H45" s="440"/>
    </row>
    <row r="46" spans="1:8" ht="19.5" customHeight="1" x14ac:dyDescent="0.25">
      <c r="A46" s="311">
        <v>6</v>
      </c>
      <c r="B46" s="444" t="s">
        <v>201</v>
      </c>
      <c r="C46" s="462"/>
      <c r="D46" s="463"/>
      <c r="E46" s="330" t="s">
        <v>202</v>
      </c>
      <c r="F46" s="331"/>
      <c r="G46" s="444" t="s">
        <v>203</v>
      </c>
      <c r="H46" s="445"/>
    </row>
    <row r="47" spans="1:8" ht="69.75" customHeight="1" x14ac:dyDescent="0.25">
      <c r="A47" s="332">
        <v>7</v>
      </c>
      <c r="B47" s="464" t="s">
        <v>204</v>
      </c>
      <c r="C47" s="465"/>
      <c r="D47" s="466"/>
      <c r="E47" s="467" t="s">
        <v>205</v>
      </c>
      <c r="F47" s="468"/>
      <c r="G47" s="469" t="s">
        <v>206</v>
      </c>
      <c r="H47" s="470"/>
    </row>
    <row r="48" spans="1:8" ht="18" customHeight="1" x14ac:dyDescent="0.25">
      <c r="A48" s="322">
        <v>8</v>
      </c>
      <c r="B48" s="436" t="s">
        <v>207</v>
      </c>
      <c r="C48" s="454"/>
      <c r="D48" s="455"/>
      <c r="E48" s="438" t="s">
        <v>208</v>
      </c>
      <c r="F48" s="455"/>
      <c r="G48" s="456" t="s">
        <v>209</v>
      </c>
      <c r="H48" s="457"/>
    </row>
    <row r="49" spans="1:13" ht="15.75" customHeight="1" x14ac:dyDescent="0.25">
      <c r="A49" s="316"/>
      <c r="B49" s="333"/>
      <c r="C49" s="334"/>
      <c r="D49" s="335"/>
      <c r="E49" s="449" t="s">
        <v>210</v>
      </c>
      <c r="F49" s="458"/>
      <c r="G49" s="418" t="s">
        <v>211</v>
      </c>
      <c r="H49" s="451"/>
    </row>
    <row r="50" spans="1:13" ht="18" customHeight="1" x14ac:dyDescent="0.25">
      <c r="A50" s="322">
        <v>9</v>
      </c>
      <c r="B50" s="436" t="s">
        <v>212</v>
      </c>
      <c r="C50" s="454"/>
      <c r="D50" s="455"/>
      <c r="E50" s="436" t="s">
        <v>213</v>
      </c>
      <c r="F50" s="455"/>
      <c r="G50" s="438" t="s">
        <v>137</v>
      </c>
      <c r="H50" s="437"/>
    </row>
    <row r="51" spans="1:13" ht="18" customHeight="1" x14ac:dyDescent="0.25">
      <c r="A51" s="316"/>
      <c r="B51" s="333"/>
      <c r="C51" s="334"/>
      <c r="D51" s="335"/>
      <c r="E51" s="449" t="s">
        <v>214</v>
      </c>
      <c r="F51" s="450"/>
      <c r="G51" s="418" t="s">
        <v>211</v>
      </c>
      <c r="H51" s="451"/>
    </row>
    <row r="52" spans="1:13" ht="20.25" customHeight="1" x14ac:dyDescent="0.25">
      <c r="A52" s="309" t="s">
        <v>215</v>
      </c>
      <c r="B52" s="425" t="s">
        <v>70</v>
      </c>
      <c r="C52" s="425"/>
      <c r="D52" s="425"/>
      <c r="E52" s="425"/>
      <c r="F52" s="425"/>
      <c r="G52" s="425"/>
      <c r="H52" s="426"/>
      <c r="J52" s="336"/>
      <c r="K52" s="336"/>
      <c r="L52" s="452"/>
      <c r="M52" s="452"/>
    </row>
    <row r="53" spans="1:13" ht="170.25" customHeight="1" x14ac:dyDescent="0.25">
      <c r="A53" s="310">
        <v>1</v>
      </c>
      <c r="B53" s="433" t="s">
        <v>216</v>
      </c>
      <c r="C53" s="453"/>
      <c r="D53" s="446"/>
      <c r="E53" s="433" t="s">
        <v>217</v>
      </c>
      <c r="F53" s="446"/>
      <c r="G53" s="447" t="s">
        <v>218</v>
      </c>
      <c r="H53" s="448"/>
      <c r="J53" s="336"/>
      <c r="K53" s="336"/>
      <c r="L53" s="337"/>
      <c r="M53" s="338"/>
    </row>
    <row r="54" spans="1:13" ht="168.75" customHeight="1" x14ac:dyDescent="0.25">
      <c r="A54" s="310">
        <v>2</v>
      </c>
      <c r="B54" s="433" t="s">
        <v>219</v>
      </c>
      <c r="C54" s="434"/>
      <c r="D54" s="435"/>
      <c r="E54" s="433" t="s">
        <v>220</v>
      </c>
      <c r="F54" s="446"/>
      <c r="G54" s="447" t="s">
        <v>218</v>
      </c>
      <c r="H54" s="448"/>
      <c r="J54" s="336"/>
      <c r="K54" s="336"/>
      <c r="L54" s="337"/>
      <c r="M54" s="338"/>
    </row>
    <row r="55" spans="1:13" ht="165.75" customHeight="1" x14ac:dyDescent="0.25">
      <c r="A55" s="310">
        <v>3</v>
      </c>
      <c r="B55" s="433" t="s">
        <v>221</v>
      </c>
      <c r="C55" s="434"/>
      <c r="D55" s="435"/>
      <c r="E55" s="433" t="s">
        <v>222</v>
      </c>
      <c r="F55" s="446"/>
      <c r="G55" s="447" t="s">
        <v>218</v>
      </c>
      <c r="H55" s="448"/>
      <c r="J55" s="336"/>
      <c r="K55" s="336"/>
      <c r="L55" s="337"/>
      <c r="M55" s="338"/>
    </row>
    <row r="56" spans="1:13" ht="18.95" customHeight="1" x14ac:dyDescent="0.25">
      <c r="A56" s="311">
        <v>4</v>
      </c>
      <c r="B56" s="441" t="s">
        <v>223</v>
      </c>
      <c r="C56" s="442"/>
      <c r="D56" s="443"/>
      <c r="E56" s="441" t="s">
        <v>224</v>
      </c>
      <c r="F56" s="443"/>
      <c r="G56" s="339"/>
      <c r="H56" s="340"/>
      <c r="J56" s="336"/>
      <c r="K56" s="336"/>
      <c r="L56" s="337"/>
      <c r="M56" s="338"/>
    </row>
    <row r="57" spans="1:13" ht="18.95" customHeight="1" x14ac:dyDescent="0.25">
      <c r="A57" s="311">
        <v>5</v>
      </c>
      <c r="B57" s="441" t="s">
        <v>225</v>
      </c>
      <c r="C57" s="442"/>
      <c r="D57" s="443"/>
      <c r="E57" s="441" t="s">
        <v>226</v>
      </c>
      <c r="F57" s="443"/>
      <c r="G57" s="444" t="s">
        <v>227</v>
      </c>
      <c r="H57" s="445"/>
      <c r="J57" s="336"/>
      <c r="K57" s="336"/>
      <c r="L57" s="337"/>
      <c r="M57" s="338"/>
    </row>
    <row r="58" spans="1:13" ht="18.95" customHeight="1" x14ac:dyDescent="0.25">
      <c r="A58" s="311">
        <v>6</v>
      </c>
      <c r="B58" s="441" t="s">
        <v>228</v>
      </c>
      <c r="C58" s="442"/>
      <c r="D58" s="443"/>
      <c r="E58" s="441" t="s">
        <v>229</v>
      </c>
      <c r="F58" s="443"/>
      <c r="G58" s="339"/>
      <c r="H58" s="340"/>
      <c r="J58" s="336"/>
      <c r="K58" s="336"/>
      <c r="L58" s="337"/>
      <c r="M58" s="338"/>
    </row>
    <row r="59" spans="1:13" ht="18.95" customHeight="1" x14ac:dyDescent="0.25">
      <c r="A59" s="311">
        <v>7</v>
      </c>
      <c r="B59" s="441" t="s">
        <v>230</v>
      </c>
      <c r="C59" s="442"/>
      <c r="D59" s="443"/>
      <c r="E59" s="441" t="s">
        <v>231</v>
      </c>
      <c r="F59" s="443"/>
      <c r="G59" s="444" t="s">
        <v>232</v>
      </c>
      <c r="H59" s="445"/>
      <c r="J59" s="336"/>
      <c r="K59" s="336"/>
      <c r="L59" s="337"/>
      <c r="M59" s="338"/>
    </row>
    <row r="60" spans="1:13" ht="21" customHeight="1" x14ac:dyDescent="0.25">
      <c r="A60" s="309" t="s">
        <v>233</v>
      </c>
      <c r="B60" s="425" t="s">
        <v>71</v>
      </c>
      <c r="C60" s="425"/>
      <c r="D60" s="425"/>
      <c r="E60" s="425"/>
      <c r="F60" s="425"/>
      <c r="G60" s="425"/>
      <c r="H60" s="426"/>
      <c r="J60" s="336"/>
      <c r="K60" s="336"/>
      <c r="L60" s="337"/>
      <c r="M60" s="338"/>
    </row>
    <row r="61" spans="1:13" ht="129.75" customHeight="1" x14ac:dyDescent="0.25">
      <c r="A61" s="310">
        <v>1</v>
      </c>
      <c r="B61" s="433" t="s">
        <v>234</v>
      </c>
      <c r="C61" s="434"/>
      <c r="D61" s="435"/>
      <c r="E61" s="433" t="s">
        <v>235</v>
      </c>
      <c r="F61" s="435"/>
      <c r="G61" s="438" t="s">
        <v>236</v>
      </c>
      <c r="H61" s="437"/>
      <c r="J61" s="336"/>
      <c r="K61" s="336"/>
      <c r="L61" s="337"/>
      <c r="M61" s="338"/>
    </row>
    <row r="62" spans="1:13" ht="102" customHeight="1" x14ac:dyDescent="0.25">
      <c r="A62" s="310">
        <v>2</v>
      </c>
      <c r="B62" s="433" t="s">
        <v>237</v>
      </c>
      <c r="C62" s="434"/>
      <c r="D62" s="435"/>
      <c r="E62" s="433" t="s">
        <v>238</v>
      </c>
      <c r="F62" s="435"/>
      <c r="G62" s="438" t="s">
        <v>236</v>
      </c>
      <c r="H62" s="437"/>
      <c r="J62" s="336"/>
      <c r="K62" s="336"/>
      <c r="L62" s="337"/>
      <c r="M62" s="338"/>
    </row>
    <row r="63" spans="1:13" ht="88.5" customHeight="1" x14ac:dyDescent="0.25">
      <c r="A63" s="310">
        <v>3</v>
      </c>
      <c r="B63" s="433" t="s">
        <v>239</v>
      </c>
      <c r="C63" s="434"/>
      <c r="D63" s="435"/>
      <c r="E63" s="433" t="s">
        <v>240</v>
      </c>
      <c r="F63" s="435"/>
      <c r="G63" s="439" t="s">
        <v>236</v>
      </c>
      <c r="H63" s="440"/>
      <c r="J63" s="336"/>
      <c r="K63" s="336"/>
      <c r="L63" s="337"/>
      <c r="M63" s="338"/>
    </row>
    <row r="64" spans="1:13" ht="20.25" customHeight="1" x14ac:dyDescent="0.25">
      <c r="A64" s="309" t="s">
        <v>233</v>
      </c>
      <c r="B64" s="425" t="s">
        <v>112</v>
      </c>
      <c r="C64" s="425"/>
      <c r="D64" s="425"/>
      <c r="E64" s="425"/>
      <c r="F64" s="425"/>
      <c r="G64" s="425"/>
      <c r="H64" s="426"/>
      <c r="J64" s="336"/>
      <c r="K64" s="336"/>
      <c r="L64" s="337"/>
      <c r="M64" s="338"/>
    </row>
    <row r="65" spans="1:13" ht="48.75" customHeight="1" x14ac:dyDescent="0.25">
      <c r="A65" s="310">
        <v>1</v>
      </c>
      <c r="B65" s="433" t="s">
        <v>241</v>
      </c>
      <c r="C65" s="434"/>
      <c r="D65" s="435"/>
      <c r="E65" s="433" t="s">
        <v>242</v>
      </c>
      <c r="F65" s="435"/>
      <c r="G65" s="436" t="s">
        <v>243</v>
      </c>
      <c r="H65" s="437"/>
      <c r="J65" s="336"/>
      <c r="K65" s="336"/>
      <c r="L65" s="337"/>
      <c r="M65" s="338"/>
    </row>
    <row r="66" spans="1:13" ht="83.25" customHeight="1" x14ac:dyDescent="0.25">
      <c r="A66" s="310">
        <v>2</v>
      </c>
      <c r="B66" s="433" t="s">
        <v>244</v>
      </c>
      <c r="C66" s="434"/>
      <c r="D66" s="435"/>
      <c r="E66" s="433" t="s">
        <v>245</v>
      </c>
      <c r="F66" s="435"/>
      <c r="G66" s="438" t="s">
        <v>246</v>
      </c>
      <c r="H66" s="437"/>
      <c r="J66" s="336"/>
      <c r="K66" s="336"/>
      <c r="L66" s="337"/>
      <c r="M66" s="338"/>
    </row>
    <row r="67" spans="1:13" ht="20.25" customHeight="1" x14ac:dyDescent="0.25">
      <c r="A67" s="309" t="s">
        <v>247</v>
      </c>
      <c r="B67" s="425" t="s">
        <v>21</v>
      </c>
      <c r="C67" s="425"/>
      <c r="D67" s="425"/>
      <c r="E67" s="425"/>
      <c r="F67" s="425"/>
      <c r="G67" s="425"/>
      <c r="H67" s="426"/>
    </row>
    <row r="68" spans="1:13" ht="17.25" customHeight="1" x14ac:dyDescent="0.25">
      <c r="A68" s="315">
        <v>1</v>
      </c>
      <c r="B68" s="427" t="s">
        <v>248</v>
      </c>
      <c r="C68" s="428"/>
      <c r="D68" s="429"/>
      <c r="E68" s="416" t="s">
        <v>249</v>
      </c>
      <c r="F68" s="417"/>
      <c r="G68" s="430" t="s">
        <v>250</v>
      </c>
      <c r="H68" s="431"/>
    </row>
    <row r="69" spans="1:13" ht="17.25" customHeight="1" x14ac:dyDescent="0.25">
      <c r="A69" s="341"/>
      <c r="B69" s="342" t="s">
        <v>251</v>
      </c>
      <c r="C69" s="343"/>
      <c r="D69" s="344"/>
      <c r="E69" s="418" t="s">
        <v>252</v>
      </c>
      <c r="F69" s="432"/>
      <c r="G69" s="345" t="s">
        <v>253</v>
      </c>
      <c r="H69" s="346"/>
    </row>
    <row r="70" spans="1:13" ht="17.25" customHeight="1" x14ac:dyDescent="0.25">
      <c r="A70" s="341"/>
      <c r="B70" s="347"/>
      <c r="C70" s="343"/>
      <c r="D70" s="344"/>
      <c r="E70" s="418"/>
      <c r="F70" s="432"/>
      <c r="G70" s="348" t="s">
        <v>254</v>
      </c>
      <c r="H70" s="349"/>
    </row>
    <row r="71" spans="1:13" ht="17.25" customHeight="1" x14ac:dyDescent="0.25">
      <c r="A71" s="341"/>
      <c r="B71" s="347"/>
      <c r="C71" s="343"/>
      <c r="D71" s="344"/>
      <c r="E71" s="350"/>
      <c r="F71" s="351"/>
      <c r="G71" s="348" t="s">
        <v>255</v>
      </c>
      <c r="H71" s="349"/>
    </row>
    <row r="72" spans="1:13" ht="17.25" customHeight="1" x14ac:dyDescent="0.25">
      <c r="A72" s="341"/>
      <c r="B72" s="347"/>
      <c r="C72" s="343"/>
      <c r="D72" s="344"/>
      <c r="E72" s="350"/>
      <c r="F72" s="351"/>
      <c r="G72" s="348" t="s">
        <v>256</v>
      </c>
      <c r="H72" s="349"/>
    </row>
    <row r="73" spans="1:13" ht="17.25" customHeight="1" x14ac:dyDescent="0.25">
      <c r="A73" s="341"/>
      <c r="B73" s="347"/>
      <c r="C73" s="343"/>
      <c r="D73" s="344"/>
      <c r="E73" s="350"/>
      <c r="F73" s="351"/>
      <c r="G73" s="348" t="s">
        <v>257</v>
      </c>
      <c r="H73" s="349"/>
    </row>
    <row r="74" spans="1:13" ht="17.25" customHeight="1" x14ac:dyDescent="0.25">
      <c r="A74" s="341"/>
      <c r="B74" s="347"/>
      <c r="C74" s="343"/>
      <c r="D74" s="344"/>
      <c r="E74" s="350"/>
      <c r="F74" s="351"/>
      <c r="G74" s="409" t="s">
        <v>258</v>
      </c>
      <c r="H74" s="410"/>
    </row>
    <row r="75" spans="1:13" ht="17.25" customHeight="1" x14ac:dyDescent="0.25">
      <c r="A75" s="341"/>
      <c r="B75" s="347"/>
      <c r="C75" s="343"/>
      <c r="D75" s="344"/>
      <c r="E75" s="350"/>
      <c r="F75" s="351"/>
      <c r="G75" s="409" t="s">
        <v>259</v>
      </c>
      <c r="H75" s="410"/>
    </row>
    <row r="76" spans="1:13" ht="21" customHeight="1" x14ac:dyDescent="0.25">
      <c r="A76" s="341"/>
      <c r="B76" s="347"/>
      <c r="C76" s="343"/>
      <c r="D76" s="344"/>
      <c r="E76" s="352"/>
      <c r="F76" s="353"/>
      <c r="G76" s="411" t="s">
        <v>260</v>
      </c>
      <c r="H76" s="412"/>
    </row>
    <row r="77" spans="1:13" ht="18" customHeight="1" x14ac:dyDescent="0.25">
      <c r="A77" s="315">
        <v>2</v>
      </c>
      <c r="B77" s="413" t="s">
        <v>261</v>
      </c>
      <c r="C77" s="414"/>
      <c r="D77" s="415"/>
      <c r="E77" s="416" t="s">
        <v>249</v>
      </c>
      <c r="F77" s="417"/>
      <c r="G77" s="354" t="s">
        <v>262</v>
      </c>
      <c r="H77" s="355"/>
    </row>
    <row r="78" spans="1:13" ht="18" customHeight="1" x14ac:dyDescent="0.25">
      <c r="A78" s="341"/>
      <c r="B78" s="356"/>
      <c r="C78" s="357"/>
      <c r="D78" s="358"/>
      <c r="E78" s="418" t="s">
        <v>263</v>
      </c>
      <c r="F78" s="419"/>
      <c r="G78" s="359" t="s">
        <v>253</v>
      </c>
      <c r="H78" s="360"/>
    </row>
    <row r="79" spans="1:13" ht="18" customHeight="1" x14ac:dyDescent="0.25">
      <c r="A79" s="341"/>
      <c r="B79" s="356"/>
      <c r="C79" s="357"/>
      <c r="D79" s="358"/>
      <c r="E79" s="361"/>
      <c r="F79" s="362"/>
      <c r="G79" s="363" t="s">
        <v>264</v>
      </c>
      <c r="H79" s="360"/>
    </row>
    <row r="80" spans="1:13" ht="18" customHeight="1" x14ac:dyDescent="0.25">
      <c r="A80" s="341"/>
      <c r="B80" s="356"/>
      <c r="C80" s="357"/>
      <c r="D80" s="358"/>
      <c r="E80" s="350"/>
      <c r="F80" s="351"/>
      <c r="G80" s="363" t="s">
        <v>265</v>
      </c>
      <c r="H80" s="363"/>
    </row>
    <row r="81" spans="1:8" ht="21.75" customHeight="1" x14ac:dyDescent="0.25">
      <c r="A81" s="341"/>
      <c r="B81" s="364"/>
      <c r="C81" s="365"/>
      <c r="D81" s="366"/>
      <c r="E81" s="352"/>
      <c r="F81" s="353"/>
      <c r="G81" s="367" t="s">
        <v>266</v>
      </c>
      <c r="H81" s="368"/>
    </row>
    <row r="82" spans="1:8" ht="20.25" customHeight="1" x14ac:dyDescent="0.25">
      <c r="A82" s="309" t="s">
        <v>8</v>
      </c>
      <c r="B82" s="369" t="s">
        <v>267</v>
      </c>
      <c r="C82" s="370"/>
      <c r="D82" s="370"/>
      <c r="E82" s="370"/>
      <c r="F82" s="370"/>
      <c r="G82" s="370"/>
      <c r="H82" s="371"/>
    </row>
    <row r="83" spans="1:8" ht="66" customHeight="1" x14ac:dyDescent="0.25">
      <c r="A83" s="372">
        <v>1</v>
      </c>
      <c r="B83" s="420" t="s">
        <v>268</v>
      </c>
      <c r="C83" s="420"/>
      <c r="D83" s="420"/>
      <c r="E83" s="421" t="s">
        <v>269</v>
      </c>
      <c r="F83" s="422"/>
      <c r="G83" s="423"/>
      <c r="H83" s="424"/>
    </row>
    <row r="84" spans="1:8" ht="12" customHeight="1" thickBot="1" x14ac:dyDescent="0.3">
      <c r="A84" s="373"/>
      <c r="B84" s="374"/>
      <c r="C84" s="375"/>
      <c r="D84" s="376"/>
      <c r="E84" s="407"/>
      <c r="F84" s="408"/>
      <c r="G84" s="377"/>
      <c r="H84" s="378"/>
    </row>
  </sheetData>
  <mergeCells count="163">
    <mergeCell ref="B11:D11"/>
    <mergeCell ref="E11:F11"/>
    <mergeCell ref="G11:H11"/>
    <mergeCell ref="B12:D12"/>
    <mergeCell ref="E12:F12"/>
    <mergeCell ref="G12:H12"/>
    <mergeCell ref="A1:H1"/>
    <mergeCell ref="B7:D7"/>
    <mergeCell ref="E7:F7"/>
    <mergeCell ref="G7:H7"/>
    <mergeCell ref="B9:H9"/>
    <mergeCell ref="B10:D10"/>
    <mergeCell ref="E10:F10"/>
    <mergeCell ref="G10:H10"/>
    <mergeCell ref="B16:D16"/>
    <mergeCell ref="E16:F16"/>
    <mergeCell ref="G16:H16"/>
    <mergeCell ref="B17:D17"/>
    <mergeCell ref="E17:F17"/>
    <mergeCell ref="G17:H17"/>
    <mergeCell ref="B13:D13"/>
    <mergeCell ref="E13:F13"/>
    <mergeCell ref="G13:H13"/>
    <mergeCell ref="B14:H14"/>
    <mergeCell ref="B15:D15"/>
    <mergeCell ref="E15:F15"/>
    <mergeCell ref="G15:H15"/>
    <mergeCell ref="E18:F18"/>
    <mergeCell ref="G18:H18"/>
    <mergeCell ref="E19:F19"/>
    <mergeCell ref="G19:H19"/>
    <mergeCell ref="B20:D20"/>
    <mergeCell ref="E20:F20"/>
    <mergeCell ref="G20:H21"/>
    <mergeCell ref="B21:D21"/>
    <mergeCell ref="E21:F21"/>
    <mergeCell ref="B24:D24"/>
    <mergeCell ref="E24:F24"/>
    <mergeCell ref="G24:H24"/>
    <mergeCell ref="B25:D25"/>
    <mergeCell ref="E25:F25"/>
    <mergeCell ref="G25:H25"/>
    <mergeCell ref="B22:D22"/>
    <mergeCell ref="E22:F22"/>
    <mergeCell ref="G22:H22"/>
    <mergeCell ref="B23:D23"/>
    <mergeCell ref="E23:F23"/>
    <mergeCell ref="G23:H23"/>
    <mergeCell ref="B28:D28"/>
    <mergeCell ref="E28:F28"/>
    <mergeCell ref="G28:H28"/>
    <mergeCell ref="B29:D29"/>
    <mergeCell ref="E29:F29"/>
    <mergeCell ref="G29:H29"/>
    <mergeCell ref="B26:D26"/>
    <mergeCell ref="E26:F26"/>
    <mergeCell ref="G26:H26"/>
    <mergeCell ref="B27:D27"/>
    <mergeCell ref="E27:F27"/>
    <mergeCell ref="G27:H27"/>
    <mergeCell ref="E33:F33"/>
    <mergeCell ref="G33:H33"/>
    <mergeCell ref="E34:F34"/>
    <mergeCell ref="B35:H35"/>
    <mergeCell ref="B36:D36"/>
    <mergeCell ref="E36:F36"/>
    <mergeCell ref="G36:H36"/>
    <mergeCell ref="B30:D30"/>
    <mergeCell ref="E30:F30"/>
    <mergeCell ref="G30:H30"/>
    <mergeCell ref="B31:H31"/>
    <mergeCell ref="E32:F32"/>
    <mergeCell ref="G32:H32"/>
    <mergeCell ref="B40:H40"/>
    <mergeCell ref="B41:D41"/>
    <mergeCell ref="E41:F41"/>
    <mergeCell ref="G41:H41"/>
    <mergeCell ref="B42:D42"/>
    <mergeCell ref="E42:F42"/>
    <mergeCell ref="G42:H42"/>
    <mergeCell ref="B37:D37"/>
    <mergeCell ref="E37:F37"/>
    <mergeCell ref="G37:H37"/>
    <mergeCell ref="E38:F38"/>
    <mergeCell ref="G38:H38"/>
    <mergeCell ref="E39:F39"/>
    <mergeCell ref="G39:H39"/>
    <mergeCell ref="B45:D45"/>
    <mergeCell ref="G45:H45"/>
    <mergeCell ref="B46:D46"/>
    <mergeCell ref="G46:H46"/>
    <mergeCell ref="B47:D47"/>
    <mergeCell ref="E47:F47"/>
    <mergeCell ref="G47:H47"/>
    <mergeCell ref="B43:D43"/>
    <mergeCell ref="E43:F43"/>
    <mergeCell ref="G43:H43"/>
    <mergeCell ref="B44:D44"/>
    <mergeCell ref="E44:F44"/>
    <mergeCell ref="G44:H44"/>
    <mergeCell ref="E51:F51"/>
    <mergeCell ref="G51:H51"/>
    <mergeCell ref="B52:H52"/>
    <mergeCell ref="L52:M52"/>
    <mergeCell ref="B53:D53"/>
    <mergeCell ref="E53:F53"/>
    <mergeCell ref="G53:H53"/>
    <mergeCell ref="B48:D48"/>
    <mergeCell ref="E48:F48"/>
    <mergeCell ref="G48:H48"/>
    <mergeCell ref="E49:F49"/>
    <mergeCell ref="G49:H49"/>
    <mergeCell ref="B50:D50"/>
    <mergeCell ref="E50:F50"/>
    <mergeCell ref="G50:H50"/>
    <mergeCell ref="B56:D56"/>
    <mergeCell ref="E56:F56"/>
    <mergeCell ref="B57:D57"/>
    <mergeCell ref="E57:F57"/>
    <mergeCell ref="G57:H57"/>
    <mergeCell ref="B58:D58"/>
    <mergeCell ref="E58:F58"/>
    <mergeCell ref="B54:D54"/>
    <mergeCell ref="E54:F54"/>
    <mergeCell ref="G54:H54"/>
    <mergeCell ref="B55:D55"/>
    <mergeCell ref="E55:F55"/>
    <mergeCell ref="G55:H55"/>
    <mergeCell ref="B62:D62"/>
    <mergeCell ref="E62:F62"/>
    <mergeCell ref="G62:H62"/>
    <mergeCell ref="B63:D63"/>
    <mergeCell ref="E63:F63"/>
    <mergeCell ref="G63:H63"/>
    <mergeCell ref="B59:D59"/>
    <mergeCell ref="E59:F59"/>
    <mergeCell ref="G59:H59"/>
    <mergeCell ref="B60:H60"/>
    <mergeCell ref="B61:D61"/>
    <mergeCell ref="E61:F61"/>
    <mergeCell ref="G61:H61"/>
    <mergeCell ref="B67:H67"/>
    <mergeCell ref="B68:D68"/>
    <mergeCell ref="E68:F68"/>
    <mergeCell ref="G68:H68"/>
    <mergeCell ref="E69:F70"/>
    <mergeCell ref="G74:H74"/>
    <mergeCell ref="B64:H64"/>
    <mergeCell ref="B65:D65"/>
    <mergeCell ref="E65:F65"/>
    <mergeCell ref="G65:H65"/>
    <mergeCell ref="B66:D66"/>
    <mergeCell ref="E66:F66"/>
    <mergeCell ref="G66:H66"/>
    <mergeCell ref="E84:F84"/>
    <mergeCell ref="G75:H75"/>
    <mergeCell ref="G76:H76"/>
    <mergeCell ref="B77:D77"/>
    <mergeCell ref="E77:F77"/>
    <mergeCell ref="E78:F78"/>
    <mergeCell ref="B83:D83"/>
    <mergeCell ref="E83:F83"/>
    <mergeCell ref="G83:H83"/>
  </mergeCells>
  <pageMargins left="0.4" right="0" top="0.75" bottom="0.3" header="0.3" footer="0.3"/>
  <pageSetup scale="56" orientation="portrait" r:id="rId1"/>
  <rowBreaks count="2" manualBreakCount="2">
    <brk id="42" max="7" man="1"/>
    <brk id="6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BOQ</vt:lpstr>
      <vt:lpstr>SPESIFIKASI</vt:lpstr>
      <vt:lpstr>BOQ!Print_Area</vt:lpstr>
      <vt:lpstr>SPESIFIKASI!Print_Area</vt:lpstr>
      <vt:lpstr>BOQ!Print_Titles</vt:lpstr>
      <vt:lpstr>SPESIFIKASI!Print_Titles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AMRI</dc:creator>
  <cp:lastModifiedBy>Imron Pratama</cp:lastModifiedBy>
  <cp:lastPrinted>2022-08-05T07:22:50Z</cp:lastPrinted>
  <dcterms:created xsi:type="dcterms:W3CDTF">2009-05-14T06:03:38Z</dcterms:created>
  <dcterms:modified xsi:type="dcterms:W3CDTF">2022-08-12T07:06:30Z</dcterms:modified>
</cp:coreProperties>
</file>